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92" windowWidth="18192" windowHeight="11640"/>
  </bookViews>
  <sheets>
    <sheet name="Proposal Dev. Budget Summary" sheetId="5" r:id="rId1"/>
    <sheet name="Instructions" sheetId="8" r:id="rId2"/>
    <sheet name="Sample" sheetId="9" r:id="rId3"/>
  </sheets>
  <definedNames>
    <definedName name="_xlnm.Print_Area" localSheetId="0">'Proposal Dev. Budget Summary'!$A$1:$I$81</definedName>
  </definedNames>
  <calcPr calcId="145621"/>
</workbook>
</file>

<file path=xl/calcChain.xml><?xml version="1.0" encoding="utf-8"?>
<calcChain xmlns="http://schemas.openxmlformats.org/spreadsheetml/2006/main">
  <c r="G73" i="9" l="1"/>
  <c r="I71" i="9"/>
  <c r="I62" i="9"/>
  <c r="I54" i="9"/>
  <c r="I42" i="9"/>
  <c r="I21" i="9"/>
  <c r="I25" i="9" s="1"/>
  <c r="I9" i="9"/>
  <c r="I9" i="5"/>
  <c r="I73" i="9" l="1"/>
  <c r="G73" i="5"/>
  <c r="I71" i="5"/>
  <c r="I54" i="5"/>
  <c r="I21" i="5" l="1"/>
  <c r="I25" i="5" s="1"/>
  <c r="I73" i="5" s="1"/>
  <c r="I62" i="5"/>
  <c r="I42" i="5"/>
</calcChain>
</file>

<file path=xl/sharedStrings.xml><?xml version="1.0" encoding="utf-8"?>
<sst xmlns="http://schemas.openxmlformats.org/spreadsheetml/2006/main" count="107" uniqueCount="61">
  <si>
    <t>FICA</t>
  </si>
  <si>
    <t>Total - Summer Support</t>
  </si>
  <si>
    <t>Terms of Fall/Winter Financial Support (25% Appt Fraction)</t>
  </si>
  <si>
    <t>Terms of Fall/Winter Financial Support (50% Appt Fraction)</t>
  </si>
  <si>
    <t>Travel:</t>
  </si>
  <si>
    <t>GRAND TOTAL:</t>
  </si>
  <si>
    <t>= Formulas</t>
  </si>
  <si>
    <t>PI Current Annual Salary/Full Time Rate (FTR)</t>
  </si>
  <si>
    <t>Hourly Rate (recommended $15-$25 per hour)</t>
  </si>
  <si>
    <t># Hourly Research Assistants (0, 1, 2)</t>
  </si>
  <si>
    <t>Fringe Benefit Rate</t>
  </si>
  <si>
    <t>= Input Values (Collaboratory Funds)</t>
  </si>
  <si>
    <t>= Input Values (Other Funding)</t>
  </si>
  <si>
    <t>Total - Travel Related Expenses</t>
  </si>
  <si>
    <t>Where, how many attendees, purpose</t>
  </si>
  <si>
    <t>(equipment purchases such as computers are prohibited)</t>
  </si>
  <si>
    <t>PROPOSAL DEVELOPMENT WORKSHEET BUDGET SUMMARY - INSTRUCTIONS:</t>
  </si>
  <si>
    <t>Sally Smith</t>
  </si>
  <si>
    <t>Tom Jones</t>
  </si>
  <si>
    <t>Chicago; 2 research team members for Museum Research; 2 days</t>
  </si>
  <si>
    <t>Toronto; 2 team members for interviewing specialists in Communist studies; 3 days</t>
  </si>
  <si>
    <t>Source(s) of Other Support</t>
  </si>
  <si>
    <t xml:space="preserve">     </t>
  </si>
  <si>
    <t>1)</t>
  </si>
  <si>
    <t>2)</t>
  </si>
  <si>
    <t xml:space="preserve">Note:  </t>
  </si>
  <si>
    <r>
      <t xml:space="preserve">Click on "Yellow" shaded cells within </t>
    </r>
    <r>
      <rPr>
        <b/>
        <u/>
        <sz val="11"/>
        <color theme="1"/>
        <rFont val="Calibri"/>
        <family val="2"/>
        <scheme val="minor"/>
      </rPr>
      <t>Proposal Total Column</t>
    </r>
    <r>
      <rPr>
        <sz val="11"/>
        <color theme="1"/>
        <rFont val="Calibri"/>
        <family val="2"/>
        <scheme val="minor"/>
      </rPr>
      <t xml:space="preserve">  to enter budget  information indicated.  Formulas in "Gray" shaded cells will calculate faculty summer support, GSRA support and Undergraduate Reseach Assistant support based on what has been entered.</t>
    </r>
  </si>
  <si>
    <r>
      <t xml:space="preserve">Click on "Blue" shaded cells within </t>
    </r>
    <r>
      <rPr>
        <b/>
        <u/>
        <sz val="11"/>
        <color theme="1"/>
        <rFont val="Calibri"/>
        <family val="2"/>
        <scheme val="minor"/>
      </rPr>
      <t>Other Support Column</t>
    </r>
    <r>
      <rPr>
        <sz val="11"/>
        <color theme="1"/>
        <rFont val="Calibri"/>
        <family val="2"/>
        <scheme val="minor"/>
      </rPr>
      <t xml:space="preserve"> and complete as indicated if the project has received support or will be supplemented with funds from other sources  (grants, department support, personal research fund, etc….).  Indicate the source of funds and amount in the lower "Blue" notes section.</t>
    </r>
  </si>
  <si>
    <t>In general you can use the tab key to move from the first yellow input field to each input field following.</t>
  </si>
  <si>
    <t>PI Summer Salary Support (auto calculated as 1/9th or 12,000 whichever is less)</t>
  </si>
  <si>
    <t>&lt;list compensated (non student) team members below; total not to exceed $8K per person, $32K total&gt;</t>
  </si>
  <si>
    <t>Graduate Student Team Members</t>
  </si>
  <si>
    <t>Total Non Student or PI Team Member Compensation</t>
  </si>
  <si>
    <t>Undergraduate Student Team Members</t>
  </si>
  <si>
    <t>(compensated as hourly assistants in research)</t>
  </si>
  <si>
    <t>(compensated as hourly research assistants)</t>
  </si>
  <si>
    <t>Total - Graduate Student Team Member(s) Compensation</t>
  </si>
  <si>
    <r>
      <t xml:space="preserve">Estimated Total Hours Per Undergarduate Student </t>
    </r>
    <r>
      <rPr>
        <sz val="10"/>
        <color theme="1"/>
        <rFont val="Calibri"/>
        <family val="2"/>
        <scheme val="minor"/>
      </rPr>
      <t xml:space="preserve"> [no more than 360 hrs per asst (9 wks * 40 hrs p/w)]</t>
    </r>
  </si>
  <si>
    <t>Hourly Rate (recommended $10-$12 per hour)</t>
  </si>
  <si>
    <t>Estimated Total Hours Per Graduate Student [no more than 360 hrs per asst (9 wks * 40 hrs p/w)]</t>
  </si>
  <si>
    <t>Total - Undergraduate Team Member(s) Compensation</t>
  </si>
  <si>
    <t>Research Trip</t>
  </si>
  <si>
    <t>Supplies/Materials</t>
  </si>
  <si>
    <t>Hosting</t>
  </si>
  <si>
    <t>Printing/Copying</t>
  </si>
  <si>
    <r>
      <t xml:space="preserve">Other </t>
    </r>
    <r>
      <rPr>
        <sz val="9"/>
        <color theme="1"/>
        <rFont val="Calibri"/>
        <family val="2"/>
        <scheme val="minor"/>
      </rPr>
      <t>(Describe)</t>
    </r>
  </si>
  <si>
    <t>Misc. Other:</t>
  </si>
  <si>
    <t>Non Student Compensation and Fringe Benefits</t>
  </si>
  <si>
    <t>Total - Misc. Expenses</t>
  </si>
  <si>
    <t>Using the tab key after entering data in each yellow field will take you to the next input field.</t>
  </si>
  <si>
    <r>
      <t xml:space="preserve">Other Support
</t>
    </r>
    <r>
      <rPr>
        <sz val="9"/>
        <color theme="1"/>
        <rFont val="Calibri"/>
        <family val="2"/>
        <scheme val="minor"/>
      </rPr>
      <t>(Department, External Grant, etc.)</t>
    </r>
  </si>
  <si>
    <r>
      <t xml:space="preserve">Proposal Total
</t>
    </r>
    <r>
      <rPr>
        <sz val="9"/>
        <color theme="1"/>
        <rFont val="Calibri"/>
        <family val="2"/>
        <scheme val="minor"/>
      </rPr>
      <t>(Include expenses paid by Other Support)</t>
    </r>
  </si>
  <si>
    <t>**</t>
  </si>
  <si>
    <t>MICHIGAN HUMANITIES COLLABORATORY
BUDGET SUMMARY
May-June 2018</t>
  </si>
  <si>
    <t xml:space="preserve">Faculty/Librarian/Curator etc. Team Member Compensation </t>
  </si>
  <si>
    <t>The Collaboratory anticipates a proposal development budget request of less than $80,000 (excluding expenses that may be covered by "Other Support."</t>
  </si>
  <si>
    <t>Richard Victor</t>
  </si>
  <si>
    <t>Alexandra Great</t>
  </si>
  <si>
    <t>Victor Andropov</t>
  </si>
  <si>
    <t>Hourly Rate (recommended $12-$14 per hour)</t>
  </si>
  <si>
    <t>URL site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</si>
</sst>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b/>
      <u/>
      <sz val="14"/>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66"/>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4" fillId="0" borderId="0" xfId="0" applyFont="1" applyAlignment="1"/>
    <xf numFmtId="0" fontId="5" fillId="0" borderId="0" xfId="0" applyFont="1" applyAlignment="1"/>
    <xf numFmtId="164" fontId="0" fillId="3" borderId="5" xfId="1" applyNumberFormat="1" applyFont="1" applyFill="1" applyBorder="1" applyProtection="1"/>
    <xf numFmtId="164" fontId="0" fillId="3" borderId="6" xfId="1" applyNumberFormat="1" applyFont="1" applyFill="1" applyBorder="1" applyProtection="1"/>
    <xf numFmtId="0" fontId="0" fillId="0" borderId="0" xfId="0" applyBorder="1" applyProtection="1"/>
    <xf numFmtId="164" fontId="0" fillId="0" borderId="0" xfId="1" applyNumberFormat="1" applyFont="1" applyBorder="1" applyProtection="1"/>
    <xf numFmtId="0" fontId="0" fillId="0" borderId="0" xfId="0" applyProtection="1"/>
    <xf numFmtId="164" fontId="0" fillId="0" borderId="0" xfId="1" applyNumberFormat="1" applyFont="1" applyFill="1" applyBorder="1" applyProtection="1"/>
    <xf numFmtId="9" fontId="0" fillId="0" borderId="0" xfId="0" applyNumberFormat="1" applyProtection="1"/>
    <xf numFmtId="164" fontId="0" fillId="0" borderId="0" xfId="1" applyNumberFormat="1" applyFont="1" applyProtection="1"/>
    <xf numFmtId="164" fontId="0" fillId="3" borderId="3" xfId="0" applyNumberFormat="1" applyFill="1" applyBorder="1" applyProtection="1"/>
    <xf numFmtId="164" fontId="0" fillId="3" borderId="7" xfId="0" applyNumberFormat="1" applyFill="1" applyBorder="1" applyProtection="1"/>
    <xf numFmtId="9" fontId="0" fillId="0" borderId="5" xfId="0" applyNumberFormat="1" applyBorder="1" applyProtection="1"/>
    <xf numFmtId="164" fontId="0" fillId="0" borderId="5" xfId="1" applyNumberFormat="1" applyFont="1" applyFill="1" applyBorder="1" applyProtection="1"/>
    <xf numFmtId="0" fontId="0" fillId="0" borderId="5" xfId="0" applyBorder="1" applyProtection="1"/>
    <xf numFmtId="164" fontId="0" fillId="3" borderId="5" xfId="1" applyNumberFormat="1" applyFont="1" applyFill="1" applyBorder="1" applyAlignment="1" applyProtection="1">
      <alignment horizontal="center"/>
    </xf>
    <xf numFmtId="164" fontId="0" fillId="5" borderId="5" xfId="1" applyNumberFormat="1" applyFont="1" applyFill="1" applyBorder="1" applyProtection="1">
      <protection locked="0"/>
    </xf>
    <xf numFmtId="9" fontId="0" fillId="0" borderId="5" xfId="2" applyFont="1" applyFill="1" applyBorder="1" applyAlignment="1" applyProtection="1">
      <alignment horizontal="center"/>
    </xf>
    <xf numFmtId="9" fontId="0" fillId="0" borderId="5" xfId="2" applyFont="1" applyBorder="1" applyAlignment="1" applyProtection="1">
      <alignment horizontal="center"/>
    </xf>
    <xf numFmtId="0" fontId="0" fillId="5" borderId="5" xfId="0" applyFill="1" applyBorder="1" applyAlignment="1" applyProtection="1">
      <alignment horizontal="center"/>
      <protection locked="0"/>
    </xf>
    <xf numFmtId="164" fontId="0" fillId="0" borderId="5" xfId="1" applyNumberFormat="1" applyFont="1" applyFill="1" applyBorder="1" applyAlignment="1" applyProtection="1">
      <alignment horizontal="center"/>
    </xf>
    <xf numFmtId="38" fontId="0" fillId="5" borderId="5" xfId="0" applyNumberFormat="1" applyFill="1" applyBorder="1" applyAlignment="1" applyProtection="1">
      <alignment horizontal="center"/>
      <protection locked="0"/>
    </xf>
    <xf numFmtId="164" fontId="0" fillId="5" borderId="5" xfId="1" applyNumberFormat="1" applyFont="1" applyFill="1" applyBorder="1" applyAlignment="1" applyProtection="1">
      <alignment horizontal="center"/>
      <protection locked="0"/>
    </xf>
    <xf numFmtId="0" fontId="2" fillId="0" borderId="0" xfId="0" applyFont="1" applyAlignment="1" applyProtection="1">
      <alignment horizontal="center"/>
    </xf>
    <xf numFmtId="0" fontId="0" fillId="0" borderId="4" xfId="0" applyBorder="1" applyProtection="1"/>
    <xf numFmtId="0" fontId="2" fillId="0" borderId="0" xfId="0" applyFont="1" applyProtection="1"/>
    <xf numFmtId="0" fontId="6" fillId="0" borderId="0" xfId="0" applyFont="1" applyProtection="1"/>
    <xf numFmtId="0" fontId="0" fillId="0" borderId="0" xfId="0" applyAlignment="1" applyProtection="1">
      <alignment horizontal="left"/>
    </xf>
    <xf numFmtId="0" fontId="0" fillId="0" borderId="0" xfId="0" applyAlignment="1" applyProtection="1">
      <alignment horizontal="left" wrapText="1"/>
    </xf>
    <xf numFmtId="0" fontId="0" fillId="2" borderId="5" xfId="0" applyFill="1" applyBorder="1" applyProtection="1"/>
    <xf numFmtId="0" fontId="0" fillId="0" borderId="8" xfId="0" applyBorder="1" applyProtection="1"/>
    <xf numFmtId="0" fontId="0" fillId="2" borderId="0" xfId="0" applyFill="1" applyProtection="1"/>
    <xf numFmtId="0" fontId="0" fillId="0" borderId="0" xfId="0" quotePrefix="1" applyProtection="1"/>
    <xf numFmtId="0" fontId="0" fillId="3" borderId="0" xfId="0" applyFill="1" applyProtection="1"/>
    <xf numFmtId="0" fontId="0" fillId="4" borderId="0" xfId="0" applyFill="1" applyProtection="1"/>
    <xf numFmtId="0" fontId="0" fillId="0" borderId="0" xfId="0" applyFill="1" applyProtection="1"/>
    <xf numFmtId="0" fontId="0" fillId="0" borderId="5" xfId="0" applyBorder="1" applyAlignment="1" applyProtection="1">
      <alignment horizontal="center"/>
    </xf>
    <xf numFmtId="0" fontId="0" fillId="0" borderId="0" xfId="0" applyFill="1" applyBorder="1" applyAlignment="1" applyProtection="1">
      <alignment horizontal="center"/>
    </xf>
    <xf numFmtId="164" fontId="0" fillId="0" borderId="5" xfId="1" applyNumberFormat="1" applyFont="1" applyBorder="1" applyProtection="1"/>
    <xf numFmtId="0" fontId="4" fillId="0" borderId="0" xfId="0" applyFont="1" applyAlignment="1" applyProtection="1"/>
    <xf numFmtId="164" fontId="0" fillId="4" borderId="2" xfId="1" applyNumberFormat="1" applyFont="1" applyFill="1" applyBorder="1" applyProtection="1">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right" vertical="top" wrapText="1"/>
    </xf>
    <xf numFmtId="0" fontId="0" fillId="0" borderId="0" xfId="0" applyAlignment="1">
      <alignment horizontal="right" vertical="top"/>
    </xf>
    <xf numFmtId="0" fontId="6" fillId="0" borderId="0" xfId="0" applyFont="1" applyAlignment="1">
      <alignment horizontal="center" wrapText="1"/>
    </xf>
    <xf numFmtId="0" fontId="8" fillId="0" borderId="0" xfId="0" applyFont="1" applyAlignment="1" applyProtection="1">
      <alignment horizontal="left"/>
    </xf>
    <xf numFmtId="0" fontId="8" fillId="0" borderId="0" xfId="0" applyFont="1" applyProtection="1"/>
    <xf numFmtId="164" fontId="0" fillId="5" borderId="10" xfId="1" applyNumberFormat="1" applyFont="1" applyFill="1" applyBorder="1" applyProtection="1">
      <protection locked="0"/>
    </xf>
    <xf numFmtId="164" fontId="0" fillId="5" borderId="6" xfId="1" applyNumberFormat="1" applyFont="1" applyFill="1" applyBorder="1" applyProtection="1">
      <protection locked="0"/>
    </xf>
    <xf numFmtId="164" fontId="0" fillId="5" borderId="10" xfId="1" applyNumberFormat="1" applyFont="1" applyFill="1" applyBorder="1" applyAlignment="1" applyProtection="1">
      <alignment horizontal="center"/>
      <protection locked="0"/>
    </xf>
    <xf numFmtId="164" fontId="0" fillId="5" borderId="6" xfId="1" applyNumberFormat="1" applyFont="1" applyFill="1" applyBorder="1" applyAlignment="1" applyProtection="1">
      <alignment horizontal="center"/>
      <protection locked="0"/>
    </xf>
    <xf numFmtId="164" fontId="0" fillId="0" borderId="0" xfId="1" applyNumberFormat="1" applyFont="1" applyFill="1" applyBorder="1" applyAlignment="1" applyProtection="1">
      <alignment horizontal="left"/>
    </xf>
    <xf numFmtId="0" fontId="2" fillId="0" borderId="0" xfId="0" applyFont="1" applyAlignment="1" applyProtection="1">
      <alignment horizontal="center" wrapText="1"/>
    </xf>
    <xf numFmtId="0" fontId="2" fillId="0" borderId="5" xfId="0" applyFont="1" applyBorder="1" applyAlignment="1" applyProtection="1">
      <alignment horizontal="center" wrapText="1"/>
    </xf>
    <xf numFmtId="0" fontId="0" fillId="5" borderId="2" xfId="0" applyFill="1" applyBorder="1" applyAlignment="1" applyProtection="1">
      <alignment horizontal="left"/>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0" fillId="5" borderId="1" xfId="0" applyFill="1" applyBorder="1" applyAlignment="1" applyProtection="1">
      <alignment horizontal="left"/>
      <protection locked="0"/>
    </xf>
    <xf numFmtId="0" fontId="0" fillId="4" borderId="0" xfId="0" applyFill="1" applyAlignment="1" applyProtection="1">
      <alignment horizontal="left" vertical="top" wrapText="1"/>
      <protection locked="0"/>
    </xf>
    <xf numFmtId="0" fontId="2" fillId="0" borderId="0" xfId="0" applyFont="1" applyAlignment="1" applyProtection="1">
      <alignment horizontal="left"/>
    </xf>
    <xf numFmtId="0" fontId="7" fillId="5" borderId="0" xfId="0" applyFont="1" applyFill="1" applyBorder="1" applyAlignment="1" applyProtection="1">
      <alignment horizontal="left" wrapText="1"/>
      <protection locked="0"/>
    </xf>
    <xf numFmtId="0" fontId="7" fillId="5" borderId="1" xfId="0" applyFont="1" applyFill="1" applyBorder="1" applyAlignment="1" applyProtection="1">
      <alignment horizontal="left" wrapText="1"/>
      <protection locked="0"/>
    </xf>
    <xf numFmtId="0" fontId="7" fillId="5" borderId="9" xfId="0" applyFont="1" applyFill="1" applyBorder="1" applyAlignment="1" applyProtection="1">
      <alignment horizontal="left" wrapText="1"/>
      <protection locked="0"/>
    </xf>
    <xf numFmtId="164" fontId="0" fillId="5" borderId="0" xfId="1" applyNumberFormat="1" applyFont="1" applyFill="1" applyBorder="1" applyAlignment="1" applyProtection="1">
      <alignment horizontal="left"/>
      <protection locked="0"/>
    </xf>
    <xf numFmtId="0" fontId="8" fillId="0" borderId="0" xfId="0" applyFont="1" applyAlignment="1" applyProtection="1">
      <alignment horizontal="center"/>
    </xf>
    <xf numFmtId="0" fontId="7" fillId="5" borderId="0" xfId="0" applyFont="1" applyFill="1" applyBorder="1" applyAlignment="1" applyProtection="1">
      <alignment horizontal="left" wrapText="1"/>
    </xf>
    <xf numFmtId="0" fontId="7" fillId="5" borderId="1" xfId="0" applyFont="1" applyFill="1" applyBorder="1" applyAlignment="1" applyProtection="1">
      <alignment horizontal="left" wrapText="1"/>
    </xf>
    <xf numFmtId="0" fontId="7" fillId="5" borderId="9" xfId="0" applyFont="1" applyFill="1" applyBorder="1" applyAlignment="1" applyProtection="1">
      <alignment horizontal="left" wrapText="1"/>
    </xf>
    <xf numFmtId="0" fontId="9" fillId="0" borderId="0" xfId="0" applyFont="1" applyAlignment="1" applyProtection="1">
      <alignment horizontal="left" vertical="top" wrapText="1"/>
    </xf>
    <xf numFmtId="0" fontId="10" fillId="0" borderId="0" xfId="0" applyFont="1" applyAlignment="1" applyProtection="1">
      <alignment horizontal="right" vertical="top"/>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81"/>
  <sheetViews>
    <sheetView showGridLines="0" tabSelected="1" zoomScale="150" zoomScaleNormal="150" workbookViewId="0">
      <selection activeCell="I7" sqref="I7"/>
    </sheetView>
  </sheetViews>
  <sheetFormatPr defaultColWidth="9.109375" defaultRowHeight="14.4" x14ac:dyDescent="0.3"/>
  <cols>
    <col min="1" max="1" width="4.33203125" style="7" customWidth="1"/>
    <col min="2" max="2" width="8.33203125" style="7" customWidth="1"/>
    <col min="3" max="3" width="5.6640625" style="7" customWidth="1"/>
    <col min="4" max="4" width="33.109375" style="7" customWidth="1"/>
    <col min="5" max="5" width="2.6640625" style="7" customWidth="1"/>
    <col min="6" max="6" width="16.33203125" style="7" customWidth="1"/>
    <col min="7" max="7" width="18.33203125" style="7" customWidth="1"/>
    <col min="8" max="8" width="3.33203125" style="7" customWidth="1"/>
    <col min="9" max="9" width="16.88671875" style="7" bestFit="1" customWidth="1"/>
    <col min="10" max="10" width="2.44140625" style="7" customWidth="1"/>
    <col min="11" max="11" width="19.6640625" style="7" bestFit="1" customWidth="1"/>
    <col min="12" max="16384" width="9.109375" style="7"/>
  </cols>
  <sheetData>
    <row r="1" spans="1:11" ht="60" customHeight="1" x14ac:dyDescent="0.35">
      <c r="A1" s="58" t="s">
        <v>53</v>
      </c>
      <c r="B1" s="59"/>
      <c r="C1" s="59"/>
      <c r="D1" s="59"/>
      <c r="E1" s="59"/>
      <c r="F1" s="59"/>
      <c r="G1" s="59"/>
      <c r="H1" s="59"/>
      <c r="I1" s="59"/>
      <c r="J1" s="40"/>
      <c r="K1" s="40"/>
    </row>
    <row r="2" spans="1:11" ht="15.75" thickBot="1" x14ac:dyDescent="0.3">
      <c r="A2" s="24"/>
      <c r="B2" s="24"/>
      <c r="C2" s="24"/>
      <c r="D2" s="24"/>
      <c r="E2" s="24"/>
      <c r="F2" s="24"/>
      <c r="G2" s="24"/>
      <c r="H2" s="24"/>
      <c r="I2" s="24"/>
      <c r="J2" s="24"/>
      <c r="K2" s="24"/>
    </row>
    <row r="3" spans="1:11" x14ac:dyDescent="0.3">
      <c r="I3" s="25"/>
    </row>
    <row r="4" spans="1:11" ht="39" customHeight="1" x14ac:dyDescent="0.3">
      <c r="A4" s="72" t="s">
        <v>52</v>
      </c>
      <c r="B4" s="71" t="s">
        <v>49</v>
      </c>
      <c r="C4" s="71"/>
      <c r="D4" s="71"/>
      <c r="F4" s="24"/>
      <c r="G4" s="55" t="s">
        <v>50</v>
      </c>
      <c r="I4" s="56" t="s">
        <v>51</v>
      </c>
    </row>
    <row r="5" spans="1:11" ht="15.6" x14ac:dyDescent="0.3">
      <c r="A5" s="27" t="s">
        <v>47</v>
      </c>
      <c r="F5" s="5"/>
      <c r="G5" s="5"/>
      <c r="I5" s="15"/>
    </row>
    <row r="6" spans="1:11" ht="15" x14ac:dyDescent="0.25">
      <c r="F6" s="5"/>
      <c r="G6" s="5"/>
      <c r="I6" s="15"/>
    </row>
    <row r="7" spans="1:11" ht="15" x14ac:dyDescent="0.25">
      <c r="B7" s="7" t="s">
        <v>7</v>
      </c>
      <c r="F7" s="5"/>
      <c r="G7" s="6"/>
      <c r="I7" s="17"/>
    </row>
    <row r="8" spans="1:11" ht="15" x14ac:dyDescent="0.25">
      <c r="F8" s="5"/>
      <c r="G8" s="5"/>
      <c r="I8" s="15"/>
    </row>
    <row r="9" spans="1:11" ht="15" x14ac:dyDescent="0.25">
      <c r="B9" s="7" t="s">
        <v>29</v>
      </c>
      <c r="F9" s="5"/>
      <c r="I9" s="3">
        <f>IF(SUM(I7/9)&gt;=12000,12000,SUM(I7/9))</f>
        <v>0</v>
      </c>
    </row>
    <row r="10" spans="1:11" ht="15" x14ac:dyDescent="0.25">
      <c r="F10" s="5"/>
      <c r="G10" s="6"/>
      <c r="I10" s="14"/>
    </row>
    <row r="11" spans="1:11" ht="15" x14ac:dyDescent="0.25">
      <c r="B11" s="7" t="s">
        <v>54</v>
      </c>
      <c r="F11" s="5"/>
      <c r="G11" s="6"/>
      <c r="I11" s="14"/>
    </row>
    <row r="12" spans="1:11" ht="15" customHeight="1" x14ac:dyDescent="0.3">
      <c r="B12" s="48" t="s">
        <v>30</v>
      </c>
      <c r="C12" s="28"/>
      <c r="D12" s="29"/>
      <c r="F12" s="5"/>
      <c r="G12" s="6"/>
      <c r="I12" s="14"/>
    </row>
    <row r="13" spans="1:11" ht="15" customHeight="1" x14ac:dyDescent="0.3">
      <c r="C13" s="7">
        <v>1</v>
      </c>
      <c r="D13" s="60"/>
      <c r="E13" s="60"/>
      <c r="F13" s="5"/>
      <c r="I13" s="50"/>
    </row>
    <row r="14" spans="1:11" ht="15" customHeight="1" x14ac:dyDescent="0.25">
      <c r="C14" s="7">
        <v>2</v>
      </c>
      <c r="D14" s="57"/>
      <c r="E14" s="57"/>
      <c r="F14" s="5"/>
      <c r="I14" s="51"/>
    </row>
    <row r="15" spans="1:11" ht="15" x14ac:dyDescent="0.25">
      <c r="C15" s="7">
        <v>3</v>
      </c>
      <c r="D15" s="57"/>
      <c r="E15" s="57"/>
      <c r="F15" s="5"/>
      <c r="I15" s="51"/>
    </row>
    <row r="16" spans="1:11" ht="15" x14ac:dyDescent="0.25">
      <c r="C16" s="7">
        <v>4</v>
      </c>
      <c r="D16" s="57"/>
      <c r="E16" s="57"/>
      <c r="F16" s="5"/>
      <c r="I16" s="51"/>
    </row>
    <row r="17" spans="1:9" ht="15" x14ac:dyDescent="0.25">
      <c r="C17" s="7">
        <v>5</v>
      </c>
      <c r="D17" s="57"/>
      <c r="E17" s="57"/>
      <c r="F17" s="5"/>
      <c r="I17" s="51"/>
    </row>
    <row r="18" spans="1:9" ht="15" x14ac:dyDescent="0.25">
      <c r="C18" s="7">
        <v>6</v>
      </c>
      <c r="D18" s="57"/>
      <c r="E18" s="57"/>
      <c r="F18" s="5"/>
      <c r="I18" s="51"/>
    </row>
    <row r="19" spans="1:9" ht="15" x14ac:dyDescent="0.25">
      <c r="C19" s="7">
        <v>7</v>
      </c>
      <c r="D19" s="57"/>
      <c r="E19" s="57"/>
      <c r="F19" s="5"/>
      <c r="I19" s="51"/>
    </row>
    <row r="20" spans="1:9" x14ac:dyDescent="0.3">
      <c r="C20" s="7">
        <v>8</v>
      </c>
      <c r="D20" s="57"/>
      <c r="E20" s="57"/>
      <c r="F20" s="5"/>
      <c r="I20" s="51"/>
    </row>
    <row r="21" spans="1:9" x14ac:dyDescent="0.3">
      <c r="B21" s="7" t="s">
        <v>32</v>
      </c>
      <c r="F21" s="5"/>
      <c r="I21" s="16">
        <f>IF(SUM(I13:I20)&lt;=32000,SUM(I13:I20),"ERROR")</f>
        <v>0</v>
      </c>
    </row>
    <row r="22" spans="1:9" x14ac:dyDescent="0.3">
      <c r="F22" s="5"/>
      <c r="I22" s="15"/>
    </row>
    <row r="23" spans="1:9" x14ac:dyDescent="0.3">
      <c r="B23" s="7" t="s">
        <v>10</v>
      </c>
      <c r="F23" s="5"/>
      <c r="I23" s="19">
        <v>0.3</v>
      </c>
    </row>
    <row r="24" spans="1:9" x14ac:dyDescent="0.3">
      <c r="F24" s="5"/>
      <c r="G24" s="5"/>
      <c r="I24" s="15"/>
    </row>
    <row r="25" spans="1:9" x14ac:dyDescent="0.3">
      <c r="B25" s="7" t="s">
        <v>1</v>
      </c>
      <c r="F25" s="6"/>
      <c r="G25" s="41"/>
      <c r="H25" s="10"/>
      <c r="I25" s="4">
        <f>ROUND((I9+I21)*(1+I23),0)</f>
        <v>0</v>
      </c>
    </row>
    <row r="26" spans="1:9" x14ac:dyDescent="0.3">
      <c r="I26" s="15"/>
    </row>
    <row r="27" spans="1:9" x14ac:dyDescent="0.3">
      <c r="A27" s="26" t="s">
        <v>31</v>
      </c>
      <c r="F27" s="5"/>
      <c r="G27" s="5"/>
      <c r="I27" s="15"/>
    </row>
    <row r="28" spans="1:9" x14ac:dyDescent="0.3">
      <c r="B28" s="49" t="s">
        <v>35</v>
      </c>
      <c r="F28" s="5"/>
      <c r="G28" s="5"/>
      <c r="I28" s="15"/>
    </row>
    <row r="29" spans="1:9" ht="15" hidden="1" x14ac:dyDescent="0.25">
      <c r="B29" s="7" t="s">
        <v>2</v>
      </c>
      <c r="F29" s="5"/>
      <c r="G29" s="5"/>
      <c r="I29" s="30">
        <v>0</v>
      </c>
    </row>
    <row r="30" spans="1:9" ht="15" hidden="1" x14ac:dyDescent="0.25">
      <c r="F30" s="5"/>
      <c r="G30" s="5"/>
      <c r="I30" s="15"/>
    </row>
    <row r="31" spans="1:9" ht="15" hidden="1" x14ac:dyDescent="0.25">
      <c r="B31" s="7" t="s">
        <v>3</v>
      </c>
      <c r="F31" s="5"/>
      <c r="G31" s="5"/>
      <c r="I31" s="30">
        <v>0</v>
      </c>
    </row>
    <row r="32" spans="1:9" ht="15" hidden="1" x14ac:dyDescent="0.25">
      <c r="F32" s="5"/>
      <c r="G32" s="5"/>
      <c r="I32" s="15"/>
    </row>
    <row r="33" spans="1:9" ht="3.75" customHeight="1" x14ac:dyDescent="0.3">
      <c r="F33" s="5"/>
      <c r="G33" s="5"/>
      <c r="I33" s="15"/>
    </row>
    <row r="34" spans="1:9" ht="15" customHeight="1" x14ac:dyDescent="0.3">
      <c r="B34" s="7" t="s">
        <v>9</v>
      </c>
      <c r="F34" s="6"/>
      <c r="G34" s="8"/>
      <c r="H34" s="10"/>
      <c r="I34" s="20"/>
    </row>
    <row r="35" spans="1:9" ht="15" customHeight="1" x14ac:dyDescent="0.3">
      <c r="F35" s="6"/>
      <c r="G35" s="8"/>
      <c r="H35" s="10"/>
      <c r="I35" s="21"/>
    </row>
    <row r="36" spans="1:9" ht="15" customHeight="1" x14ac:dyDescent="0.3">
      <c r="B36" s="7" t="s">
        <v>39</v>
      </c>
      <c r="F36" s="6"/>
      <c r="G36" s="8"/>
      <c r="H36" s="10"/>
      <c r="I36" s="20"/>
    </row>
    <row r="37" spans="1:9" ht="15" customHeight="1" x14ac:dyDescent="0.3">
      <c r="F37" s="6"/>
      <c r="G37" s="8"/>
      <c r="H37" s="10"/>
      <c r="I37" s="21"/>
    </row>
    <row r="38" spans="1:9" ht="15" customHeight="1" x14ac:dyDescent="0.3">
      <c r="B38" s="7" t="s">
        <v>8</v>
      </c>
      <c r="F38" s="6"/>
      <c r="G38" s="8"/>
      <c r="H38" s="10"/>
      <c r="I38" s="20"/>
    </row>
    <row r="39" spans="1:9" ht="15" customHeight="1" x14ac:dyDescent="0.3">
      <c r="F39" s="6"/>
      <c r="G39" s="8"/>
      <c r="H39" s="10"/>
      <c r="I39" s="14"/>
    </row>
    <row r="40" spans="1:9" ht="15" customHeight="1" x14ac:dyDescent="0.3">
      <c r="B40" s="7" t="s">
        <v>0</v>
      </c>
      <c r="F40" s="6"/>
      <c r="G40" s="8"/>
      <c r="H40" s="10"/>
      <c r="I40" s="18">
        <v>0.08</v>
      </c>
    </row>
    <row r="41" spans="1:9" ht="15" customHeight="1" x14ac:dyDescent="0.3">
      <c r="F41" s="6"/>
      <c r="G41" s="8"/>
      <c r="H41" s="10"/>
      <c r="I41" s="14"/>
    </row>
    <row r="42" spans="1:9" ht="15" customHeight="1" x14ac:dyDescent="0.3">
      <c r="B42" s="7" t="s">
        <v>36</v>
      </c>
      <c r="F42" s="6"/>
      <c r="G42" s="41"/>
      <c r="H42" s="10"/>
      <c r="I42" s="3">
        <f>ROUND((+I34*I36*I38)*(1+I40),0)</f>
        <v>0</v>
      </c>
    </row>
    <row r="43" spans="1:9" x14ac:dyDescent="0.3">
      <c r="I43" s="15"/>
    </row>
    <row r="44" spans="1:9" x14ac:dyDescent="0.3">
      <c r="A44" s="26" t="s">
        <v>33</v>
      </c>
      <c r="I44" s="15"/>
    </row>
    <row r="45" spans="1:9" x14ac:dyDescent="0.3">
      <c r="B45" s="49" t="s">
        <v>34</v>
      </c>
      <c r="I45" s="15"/>
    </row>
    <row r="46" spans="1:9" ht="15" customHeight="1" x14ac:dyDescent="0.3">
      <c r="B46" s="7" t="s">
        <v>9</v>
      </c>
      <c r="F46" s="6"/>
      <c r="G46" s="8"/>
      <c r="H46" s="10"/>
      <c r="I46" s="20"/>
    </row>
    <row r="47" spans="1:9" x14ac:dyDescent="0.3">
      <c r="I47" s="15"/>
    </row>
    <row r="48" spans="1:9" x14ac:dyDescent="0.3">
      <c r="B48" s="7" t="s">
        <v>37</v>
      </c>
      <c r="I48" s="22"/>
    </row>
    <row r="49" spans="1:9" x14ac:dyDescent="0.3">
      <c r="I49" s="37"/>
    </row>
    <row r="50" spans="1:9" x14ac:dyDescent="0.3">
      <c r="B50" s="7" t="s">
        <v>38</v>
      </c>
      <c r="I50" s="22"/>
    </row>
    <row r="51" spans="1:9" x14ac:dyDescent="0.3">
      <c r="I51" s="15"/>
    </row>
    <row r="52" spans="1:9" x14ac:dyDescent="0.3">
      <c r="B52" s="7" t="s">
        <v>0</v>
      </c>
      <c r="G52" s="9"/>
      <c r="I52" s="13">
        <v>7.6499999999999999E-2</v>
      </c>
    </row>
    <row r="53" spans="1:9" x14ac:dyDescent="0.3">
      <c r="I53" s="15"/>
    </row>
    <row r="54" spans="1:9" x14ac:dyDescent="0.3">
      <c r="B54" s="7" t="s">
        <v>40</v>
      </c>
      <c r="F54" s="10"/>
      <c r="G54" s="41"/>
      <c r="H54" s="10"/>
      <c r="I54" s="3">
        <f>ROUND((+I46*I48*I50)*(1+I52),0)</f>
        <v>0</v>
      </c>
    </row>
    <row r="55" spans="1:9" x14ac:dyDescent="0.3">
      <c r="I55" s="15"/>
    </row>
    <row r="56" spans="1:9" x14ac:dyDescent="0.3">
      <c r="A56" s="26" t="s">
        <v>4</v>
      </c>
      <c r="D56" s="7" t="s">
        <v>14</v>
      </c>
      <c r="F56" s="10"/>
      <c r="H56" s="10"/>
      <c r="I56" s="15"/>
    </row>
    <row r="57" spans="1:9" x14ac:dyDescent="0.3">
      <c r="B57" s="7" t="s">
        <v>41</v>
      </c>
      <c r="D57" s="63"/>
      <c r="E57" s="63"/>
      <c r="F57" s="63"/>
      <c r="H57" s="10"/>
      <c r="I57" s="14"/>
    </row>
    <row r="58" spans="1:9" ht="27" customHeight="1" x14ac:dyDescent="0.3">
      <c r="D58" s="64"/>
      <c r="E58" s="64"/>
      <c r="F58" s="64"/>
      <c r="H58" s="10"/>
      <c r="I58" s="23">
        <v>0</v>
      </c>
    </row>
    <row r="59" spans="1:9" x14ac:dyDescent="0.3">
      <c r="B59" s="7" t="s">
        <v>41</v>
      </c>
      <c r="D59" s="65"/>
      <c r="E59" s="65"/>
      <c r="F59" s="65"/>
      <c r="H59" s="10"/>
      <c r="I59" s="21"/>
    </row>
    <row r="60" spans="1:9" ht="27" customHeight="1" x14ac:dyDescent="0.3">
      <c r="D60" s="64"/>
      <c r="E60" s="64"/>
      <c r="F60" s="64"/>
      <c r="H60" s="10"/>
      <c r="I60" s="23">
        <v>0</v>
      </c>
    </row>
    <row r="61" spans="1:9" ht="10.199999999999999" customHeight="1" x14ac:dyDescent="0.3">
      <c r="D61" s="38"/>
      <c r="E61" s="38"/>
      <c r="F61" s="10"/>
      <c r="H61" s="10"/>
      <c r="I61" s="14"/>
    </row>
    <row r="62" spans="1:9" x14ac:dyDescent="0.3">
      <c r="B62" s="7" t="s">
        <v>13</v>
      </c>
      <c r="F62" s="10"/>
      <c r="G62" s="41"/>
      <c r="H62" s="10"/>
      <c r="I62" s="4">
        <f>ROUND(SUM(I58:I61),0)</f>
        <v>0</v>
      </c>
    </row>
    <row r="63" spans="1:9" x14ac:dyDescent="0.3">
      <c r="F63" s="10"/>
      <c r="G63" s="8"/>
      <c r="H63" s="10"/>
      <c r="I63" s="39"/>
    </row>
    <row r="64" spans="1:9" x14ac:dyDescent="0.3">
      <c r="A64" s="26" t="s">
        <v>46</v>
      </c>
      <c r="F64" s="10"/>
      <c r="H64" s="10"/>
      <c r="I64" s="14"/>
    </row>
    <row r="65" spans="1:9" x14ac:dyDescent="0.3">
      <c r="B65" s="49" t="s">
        <v>15</v>
      </c>
      <c r="F65" s="10"/>
      <c r="G65" s="10"/>
      <c r="H65" s="10"/>
      <c r="I65" s="39"/>
    </row>
    <row r="66" spans="1:9" x14ac:dyDescent="0.3">
      <c r="B66" s="7" t="s">
        <v>42</v>
      </c>
      <c r="F66" s="10"/>
      <c r="G66" s="10"/>
      <c r="H66" s="10"/>
      <c r="I66" s="52"/>
    </row>
    <row r="67" spans="1:9" x14ac:dyDescent="0.3">
      <c r="B67" s="7" t="s">
        <v>44</v>
      </c>
      <c r="F67" s="10"/>
      <c r="G67" s="10"/>
      <c r="H67" s="10"/>
      <c r="I67" s="53"/>
    </row>
    <row r="68" spans="1:9" x14ac:dyDescent="0.3">
      <c r="B68" s="7" t="s">
        <v>43</v>
      </c>
      <c r="F68" s="10"/>
      <c r="G68" s="10"/>
      <c r="H68" s="10"/>
      <c r="I68" s="53"/>
    </row>
    <row r="69" spans="1:9" x14ac:dyDescent="0.3">
      <c r="B69" s="7" t="s">
        <v>45</v>
      </c>
      <c r="D69" s="66"/>
      <c r="E69" s="66"/>
      <c r="F69" s="66"/>
      <c r="G69" s="10"/>
      <c r="H69" s="10"/>
      <c r="I69" s="53"/>
    </row>
    <row r="70" spans="1:9" ht="11.4" customHeight="1" x14ac:dyDescent="0.3">
      <c r="D70" s="54"/>
      <c r="E70" s="54"/>
      <c r="F70" s="54"/>
      <c r="G70" s="10"/>
      <c r="H70" s="10"/>
      <c r="I70" s="21"/>
    </row>
    <row r="71" spans="1:9" x14ac:dyDescent="0.3">
      <c r="B71" s="7" t="s">
        <v>48</v>
      </c>
      <c r="D71" s="54"/>
      <c r="E71" s="54"/>
      <c r="F71" s="54"/>
      <c r="G71" s="41"/>
      <c r="H71" s="10"/>
      <c r="I71" s="4">
        <f>ROUND(SUM(I65:I70),0)</f>
        <v>0</v>
      </c>
    </row>
    <row r="72" spans="1:9" x14ac:dyDescent="0.3">
      <c r="D72" s="67"/>
      <c r="E72" s="67"/>
      <c r="F72" s="67"/>
      <c r="I72" s="15"/>
    </row>
    <row r="73" spans="1:9" ht="16.2" thickBot="1" x14ac:dyDescent="0.35">
      <c r="A73" s="27" t="s">
        <v>5</v>
      </c>
      <c r="G73" s="11">
        <f>+G25+G42+G54+G62+G71</f>
        <v>0</v>
      </c>
      <c r="I73" s="12">
        <f>+I25+I42+I54+I62+I71</f>
        <v>0</v>
      </c>
    </row>
    <row r="74" spans="1:9" ht="15" thickTop="1" x14ac:dyDescent="0.3">
      <c r="I74" s="31"/>
    </row>
    <row r="76" spans="1:9" x14ac:dyDescent="0.3">
      <c r="C76" s="32"/>
      <c r="D76" s="33" t="s">
        <v>11</v>
      </c>
      <c r="E76" s="34"/>
      <c r="F76" s="33" t="s">
        <v>6</v>
      </c>
    </row>
    <row r="77" spans="1:9" x14ac:dyDescent="0.3">
      <c r="C77" s="35"/>
      <c r="D77" s="33" t="s">
        <v>12</v>
      </c>
    </row>
    <row r="78" spans="1:9" x14ac:dyDescent="0.3">
      <c r="C78" s="36"/>
      <c r="D78" s="33"/>
    </row>
    <row r="80" spans="1:9" x14ac:dyDescent="0.3">
      <c r="B80" s="62" t="s">
        <v>21</v>
      </c>
      <c r="C80" s="62"/>
      <c r="D80" s="62"/>
      <c r="E80" s="62"/>
      <c r="F80" s="62"/>
      <c r="G80" s="62"/>
    </row>
    <row r="81" spans="2:7" ht="129" customHeight="1" x14ac:dyDescent="0.3">
      <c r="B81" s="61"/>
      <c r="C81" s="61"/>
      <c r="D81" s="61"/>
      <c r="E81" s="61"/>
      <c r="F81" s="61"/>
      <c r="G81" s="61"/>
    </row>
  </sheetData>
  <sheetProtection password="F1A8" sheet="1" objects="1" scenarios="1" selectLockedCells="1"/>
  <mergeCells count="16">
    <mergeCell ref="D18:E18"/>
    <mergeCell ref="D19:E19"/>
    <mergeCell ref="D20:E20"/>
    <mergeCell ref="B81:G81"/>
    <mergeCell ref="B80:G80"/>
    <mergeCell ref="D57:F58"/>
    <mergeCell ref="D59:F60"/>
    <mergeCell ref="D69:F69"/>
    <mergeCell ref="D72:F72"/>
    <mergeCell ref="D17:E17"/>
    <mergeCell ref="A1:I1"/>
    <mergeCell ref="D13:E13"/>
    <mergeCell ref="D14:E14"/>
    <mergeCell ref="D15:E15"/>
    <mergeCell ref="D16:E16"/>
    <mergeCell ref="B4:D4"/>
  </mergeCells>
  <pageMargins left="0.45" right="0.45" top="0.25" bottom="0.2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9"/>
  <sheetViews>
    <sheetView showGridLines="0" workbookViewId="0">
      <selection activeCell="B1" sqref="B1"/>
    </sheetView>
  </sheetViews>
  <sheetFormatPr defaultRowHeight="14.4" x14ac:dyDescent="0.3"/>
  <cols>
    <col min="1" max="1" width="5.6640625" customWidth="1"/>
    <col min="2" max="2" width="68.88671875" customWidth="1"/>
  </cols>
  <sheetData>
    <row r="1" spans="1:9" ht="18.75" x14ac:dyDescent="0.3">
      <c r="A1" s="2" t="s">
        <v>16</v>
      </c>
      <c r="B1" s="1"/>
      <c r="C1" s="1"/>
      <c r="D1" s="1"/>
      <c r="E1" s="1"/>
      <c r="F1" s="1"/>
      <c r="G1" s="1"/>
      <c r="H1" s="1"/>
      <c r="I1" s="1"/>
    </row>
    <row r="2" spans="1:9" ht="18.75" x14ac:dyDescent="0.3">
      <c r="A2" s="2"/>
      <c r="B2" s="1"/>
      <c r="C2" s="1"/>
      <c r="D2" s="1"/>
      <c r="E2" s="1"/>
      <c r="F2" s="1"/>
      <c r="G2" s="1"/>
      <c r="H2" s="1"/>
      <c r="I2" s="1"/>
    </row>
    <row r="3" spans="1:9" ht="32.25" x14ac:dyDescent="0.3">
      <c r="A3" s="2"/>
      <c r="B3" s="47" t="s">
        <v>28</v>
      </c>
      <c r="C3" s="1"/>
      <c r="D3" s="1"/>
      <c r="E3" s="1"/>
      <c r="F3" s="1"/>
      <c r="G3" s="1"/>
      <c r="H3" s="1"/>
      <c r="I3" s="1"/>
    </row>
    <row r="5" spans="1:9" ht="60" x14ac:dyDescent="0.25">
      <c r="A5" s="45" t="s">
        <v>23</v>
      </c>
      <c r="B5" s="42" t="s">
        <v>26</v>
      </c>
    </row>
    <row r="6" spans="1:9" ht="15" x14ac:dyDescent="0.25">
      <c r="A6" s="46" t="s">
        <v>22</v>
      </c>
    </row>
    <row r="7" spans="1:9" ht="57.6" x14ac:dyDescent="0.3">
      <c r="A7" s="46" t="s">
        <v>24</v>
      </c>
      <c r="B7" s="42" t="s">
        <v>27</v>
      </c>
    </row>
    <row r="9" spans="1:9" ht="28.8" x14ac:dyDescent="0.3">
      <c r="A9" s="44" t="s">
        <v>25</v>
      </c>
      <c r="B9" s="43" t="s">
        <v>55</v>
      </c>
    </row>
  </sheetData>
  <sheetProtection password="F1E8"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sqref="A1:I1"/>
    </sheetView>
  </sheetViews>
  <sheetFormatPr defaultColWidth="9.109375" defaultRowHeight="14.4" x14ac:dyDescent="0.3"/>
  <cols>
    <col min="1" max="1" width="4.33203125" style="7" customWidth="1"/>
    <col min="2" max="2" width="8.33203125" style="7" customWidth="1"/>
    <col min="3" max="3" width="5.6640625" style="7" customWidth="1"/>
    <col min="4" max="4" width="33.109375" style="7" customWidth="1"/>
    <col min="5" max="5" width="2.6640625" style="7" customWidth="1"/>
    <col min="6" max="6" width="16.33203125" style="7" customWidth="1"/>
    <col min="7" max="7" width="18.33203125" style="7" customWidth="1"/>
    <col min="8" max="8" width="3.33203125" style="7" customWidth="1"/>
    <col min="9" max="9" width="16.88671875" style="7" bestFit="1" customWidth="1"/>
    <col min="10" max="10" width="2.44140625" style="7" customWidth="1"/>
    <col min="11" max="11" width="19.6640625" style="7" bestFit="1" customWidth="1"/>
    <col min="12" max="16384" width="9.109375" style="7"/>
  </cols>
  <sheetData>
    <row r="1" spans="1:11" ht="60" customHeight="1" x14ac:dyDescent="0.35">
      <c r="A1" s="58" t="s">
        <v>53</v>
      </c>
      <c r="B1" s="59"/>
      <c r="C1" s="59"/>
      <c r="D1" s="59"/>
      <c r="E1" s="59"/>
      <c r="F1" s="59"/>
      <c r="G1" s="59"/>
      <c r="H1" s="59"/>
      <c r="I1" s="59"/>
      <c r="J1" s="40"/>
      <c r="K1" s="40"/>
    </row>
    <row r="2" spans="1:11" ht="15" thickBot="1" x14ac:dyDescent="0.35">
      <c r="A2" s="24"/>
      <c r="B2" s="24"/>
      <c r="C2" s="24"/>
      <c r="D2" s="24"/>
      <c r="E2" s="24"/>
      <c r="F2" s="24"/>
      <c r="G2" s="24"/>
      <c r="H2" s="24"/>
      <c r="I2" s="24"/>
      <c r="J2" s="24"/>
      <c r="K2" s="24"/>
    </row>
    <row r="3" spans="1:11" x14ac:dyDescent="0.3">
      <c r="I3" s="25"/>
    </row>
    <row r="4" spans="1:11" ht="39" customHeight="1" x14ac:dyDescent="0.3">
      <c r="A4" s="72"/>
      <c r="B4" s="71"/>
      <c r="C4" s="71"/>
      <c r="D4" s="71"/>
      <c r="F4" s="24"/>
      <c r="G4" s="55" t="s">
        <v>50</v>
      </c>
      <c r="I4" s="56" t="s">
        <v>51</v>
      </c>
    </row>
    <row r="5" spans="1:11" ht="15.6" x14ac:dyDescent="0.3">
      <c r="A5" s="27" t="s">
        <v>47</v>
      </c>
      <c r="F5" s="5"/>
      <c r="G5" s="5"/>
      <c r="I5" s="15"/>
    </row>
    <row r="6" spans="1:11" x14ac:dyDescent="0.3">
      <c r="F6" s="5"/>
      <c r="G6" s="5"/>
      <c r="I6" s="15"/>
    </row>
    <row r="7" spans="1:11" x14ac:dyDescent="0.3">
      <c r="B7" s="7" t="s">
        <v>7</v>
      </c>
      <c r="F7" s="5"/>
      <c r="G7" s="6"/>
      <c r="I7" s="17">
        <v>120000</v>
      </c>
    </row>
    <row r="8" spans="1:11" x14ac:dyDescent="0.3">
      <c r="F8" s="5"/>
      <c r="G8" s="5"/>
      <c r="I8" s="15"/>
    </row>
    <row r="9" spans="1:11" x14ac:dyDescent="0.3">
      <c r="B9" s="7" t="s">
        <v>29</v>
      </c>
      <c r="F9" s="5"/>
      <c r="I9" s="3">
        <f>IF(SUM(I7/9)&gt;=12000,12000,SUM(I7/9))</f>
        <v>12000</v>
      </c>
    </row>
    <row r="10" spans="1:11" x14ac:dyDescent="0.3">
      <c r="F10" s="5"/>
      <c r="G10" s="6"/>
      <c r="I10" s="14"/>
    </row>
    <row r="11" spans="1:11" x14ac:dyDescent="0.3">
      <c r="B11" s="7" t="s">
        <v>54</v>
      </c>
      <c r="F11" s="5"/>
      <c r="G11" s="6"/>
      <c r="I11" s="14"/>
    </row>
    <row r="12" spans="1:11" ht="15" customHeight="1" x14ac:dyDescent="0.3">
      <c r="B12" s="48" t="s">
        <v>30</v>
      </c>
      <c r="C12" s="28"/>
      <c r="D12" s="29"/>
      <c r="F12" s="5"/>
      <c r="G12" s="6"/>
      <c r="I12" s="14"/>
    </row>
    <row r="13" spans="1:11" ht="15" customHeight="1" x14ac:dyDescent="0.3">
      <c r="C13" s="7">
        <v>1</v>
      </c>
      <c r="D13" s="60" t="s">
        <v>17</v>
      </c>
      <c r="E13" s="60"/>
      <c r="F13" s="5"/>
      <c r="I13" s="50">
        <v>8000</v>
      </c>
    </row>
    <row r="14" spans="1:11" ht="15" customHeight="1" x14ac:dyDescent="0.3">
      <c r="C14" s="7">
        <v>2</v>
      </c>
      <c r="D14" s="57" t="s">
        <v>18</v>
      </c>
      <c r="E14" s="57"/>
      <c r="F14" s="5"/>
      <c r="I14" s="51">
        <v>8000</v>
      </c>
    </row>
    <row r="15" spans="1:11" x14ac:dyDescent="0.3">
      <c r="C15" s="7">
        <v>3</v>
      </c>
      <c r="D15" s="57" t="s">
        <v>56</v>
      </c>
      <c r="E15" s="57"/>
      <c r="F15" s="5"/>
      <c r="I15" s="51">
        <v>8000</v>
      </c>
    </row>
    <row r="16" spans="1:11" x14ac:dyDescent="0.3">
      <c r="C16" s="7">
        <v>4</v>
      </c>
      <c r="D16" s="57" t="s">
        <v>57</v>
      </c>
      <c r="E16" s="57"/>
      <c r="F16" s="5"/>
      <c r="I16" s="51">
        <v>5000</v>
      </c>
    </row>
    <row r="17" spans="1:9" x14ac:dyDescent="0.3">
      <c r="C17" s="7">
        <v>5</v>
      </c>
      <c r="D17" s="57" t="s">
        <v>58</v>
      </c>
      <c r="E17" s="57"/>
      <c r="F17" s="5"/>
      <c r="I17" s="51">
        <v>3000</v>
      </c>
    </row>
    <row r="18" spans="1:9" x14ac:dyDescent="0.3">
      <c r="C18" s="7">
        <v>6</v>
      </c>
      <c r="D18" s="57"/>
      <c r="E18" s="57"/>
      <c r="F18" s="5"/>
      <c r="I18" s="51"/>
    </row>
    <row r="19" spans="1:9" x14ac:dyDescent="0.3">
      <c r="C19" s="7">
        <v>7</v>
      </c>
      <c r="D19" s="57"/>
      <c r="E19" s="57"/>
      <c r="F19" s="5"/>
      <c r="I19" s="51"/>
    </row>
    <row r="20" spans="1:9" x14ac:dyDescent="0.3">
      <c r="C20" s="7">
        <v>8</v>
      </c>
      <c r="D20" s="57"/>
      <c r="E20" s="57"/>
      <c r="F20" s="5"/>
      <c r="I20" s="51"/>
    </row>
    <row r="21" spans="1:9" x14ac:dyDescent="0.3">
      <c r="B21" s="7" t="s">
        <v>32</v>
      </c>
      <c r="F21" s="5"/>
      <c r="I21" s="16">
        <f>IF(SUM(I13:I20)&lt;=32000,SUM(I13:I20),"ERROR")</f>
        <v>32000</v>
      </c>
    </row>
    <row r="22" spans="1:9" x14ac:dyDescent="0.3">
      <c r="F22" s="5"/>
      <c r="I22" s="15"/>
    </row>
    <row r="23" spans="1:9" x14ac:dyDescent="0.3">
      <c r="B23" s="7" t="s">
        <v>10</v>
      </c>
      <c r="F23" s="5"/>
      <c r="I23" s="19">
        <v>0.3</v>
      </c>
    </row>
    <row r="24" spans="1:9" x14ac:dyDescent="0.3">
      <c r="F24" s="5"/>
      <c r="G24" s="5"/>
      <c r="I24" s="15"/>
    </row>
    <row r="25" spans="1:9" x14ac:dyDescent="0.3">
      <c r="B25" s="7" t="s">
        <v>1</v>
      </c>
      <c r="F25" s="6"/>
      <c r="G25" s="41"/>
      <c r="H25" s="10"/>
      <c r="I25" s="4">
        <f>ROUND((I9+I21)*(1+I23),0)</f>
        <v>57200</v>
      </c>
    </row>
    <row r="26" spans="1:9" x14ac:dyDescent="0.3">
      <c r="I26" s="15"/>
    </row>
    <row r="27" spans="1:9" x14ac:dyDescent="0.3">
      <c r="A27" s="26" t="s">
        <v>31</v>
      </c>
      <c r="F27" s="5"/>
      <c r="G27" s="5"/>
      <c r="I27" s="15"/>
    </row>
    <row r="28" spans="1:9" x14ac:dyDescent="0.3">
      <c r="B28" s="49" t="s">
        <v>35</v>
      </c>
      <c r="F28" s="5"/>
      <c r="G28" s="5"/>
      <c r="I28" s="15"/>
    </row>
    <row r="29" spans="1:9" hidden="1" x14ac:dyDescent="0.3">
      <c r="B29" s="7" t="s">
        <v>2</v>
      </c>
      <c r="F29" s="5"/>
      <c r="G29" s="5"/>
      <c r="I29" s="30">
        <v>0</v>
      </c>
    </row>
    <row r="30" spans="1:9" hidden="1" x14ac:dyDescent="0.3">
      <c r="F30" s="5"/>
      <c r="G30" s="5"/>
      <c r="I30" s="15"/>
    </row>
    <row r="31" spans="1:9" hidden="1" x14ac:dyDescent="0.3">
      <c r="B31" s="7" t="s">
        <v>3</v>
      </c>
      <c r="F31" s="5"/>
      <c r="G31" s="5"/>
      <c r="I31" s="30">
        <v>0</v>
      </c>
    </row>
    <row r="32" spans="1:9" hidden="1" x14ac:dyDescent="0.3">
      <c r="F32" s="5"/>
      <c r="G32" s="5"/>
      <c r="I32" s="15"/>
    </row>
    <row r="33" spans="1:9" ht="3.75" customHeight="1" x14ac:dyDescent="0.3">
      <c r="F33" s="5"/>
      <c r="G33" s="5"/>
      <c r="I33" s="15"/>
    </row>
    <row r="34" spans="1:9" ht="15" customHeight="1" x14ac:dyDescent="0.3">
      <c r="B34" s="7" t="s">
        <v>9</v>
      </c>
      <c r="F34" s="6"/>
      <c r="G34" s="8"/>
      <c r="H34" s="10"/>
      <c r="I34" s="20">
        <v>1</v>
      </c>
    </row>
    <row r="35" spans="1:9" ht="15" customHeight="1" x14ac:dyDescent="0.3">
      <c r="F35" s="6"/>
      <c r="G35" s="8"/>
      <c r="H35" s="10"/>
      <c r="I35" s="21"/>
    </row>
    <row r="36" spans="1:9" ht="15" customHeight="1" x14ac:dyDescent="0.3">
      <c r="B36" s="7" t="s">
        <v>39</v>
      </c>
      <c r="F36" s="6"/>
      <c r="G36" s="8"/>
      <c r="H36" s="10"/>
      <c r="I36" s="20">
        <v>360</v>
      </c>
    </row>
    <row r="37" spans="1:9" ht="15" customHeight="1" x14ac:dyDescent="0.3">
      <c r="F37" s="6"/>
      <c r="G37" s="8"/>
      <c r="H37" s="10"/>
      <c r="I37" s="21"/>
    </row>
    <row r="38" spans="1:9" ht="15" customHeight="1" x14ac:dyDescent="0.3">
      <c r="B38" s="7" t="s">
        <v>8</v>
      </c>
      <c r="F38" s="6"/>
      <c r="G38" s="8"/>
      <c r="H38" s="10"/>
      <c r="I38" s="20">
        <v>20</v>
      </c>
    </row>
    <row r="39" spans="1:9" ht="15" customHeight="1" x14ac:dyDescent="0.3">
      <c r="F39" s="6"/>
      <c r="G39" s="8"/>
      <c r="H39" s="10"/>
      <c r="I39" s="14"/>
    </row>
    <row r="40" spans="1:9" ht="15" customHeight="1" x14ac:dyDescent="0.3">
      <c r="B40" s="7" t="s">
        <v>0</v>
      </c>
      <c r="F40" s="6"/>
      <c r="G40" s="8"/>
      <c r="H40" s="10"/>
      <c r="I40" s="18">
        <v>0.08</v>
      </c>
    </row>
    <row r="41" spans="1:9" ht="15" customHeight="1" x14ac:dyDescent="0.3">
      <c r="F41" s="6"/>
      <c r="G41" s="8"/>
      <c r="H41" s="10"/>
      <c r="I41" s="14"/>
    </row>
    <row r="42" spans="1:9" ht="15" customHeight="1" x14ac:dyDescent="0.3">
      <c r="B42" s="7" t="s">
        <v>36</v>
      </c>
      <c r="F42" s="6"/>
      <c r="G42" s="41"/>
      <c r="H42" s="10"/>
      <c r="I42" s="3">
        <f>ROUND((+I34*I36*I38)*(1+I40),0)</f>
        <v>7776</v>
      </c>
    </row>
    <row r="43" spans="1:9" x14ac:dyDescent="0.3">
      <c r="I43" s="15"/>
    </row>
    <row r="44" spans="1:9" x14ac:dyDescent="0.3">
      <c r="A44" s="26" t="s">
        <v>33</v>
      </c>
      <c r="I44" s="15"/>
    </row>
    <row r="45" spans="1:9" x14ac:dyDescent="0.3">
      <c r="B45" s="49" t="s">
        <v>34</v>
      </c>
      <c r="I45" s="15"/>
    </row>
    <row r="46" spans="1:9" ht="15" customHeight="1" x14ac:dyDescent="0.3">
      <c r="B46" s="7" t="s">
        <v>9</v>
      </c>
      <c r="F46" s="6"/>
      <c r="G46" s="8"/>
      <c r="H46" s="10"/>
      <c r="I46" s="20">
        <v>2</v>
      </c>
    </row>
    <row r="47" spans="1:9" x14ac:dyDescent="0.3">
      <c r="I47" s="15"/>
    </row>
    <row r="48" spans="1:9" x14ac:dyDescent="0.3">
      <c r="B48" s="7" t="s">
        <v>37</v>
      </c>
      <c r="I48" s="22">
        <v>600</v>
      </c>
    </row>
    <row r="49" spans="1:9" x14ac:dyDescent="0.3">
      <c r="I49" s="37"/>
    </row>
    <row r="50" spans="1:9" x14ac:dyDescent="0.3">
      <c r="B50" s="7" t="s">
        <v>59</v>
      </c>
      <c r="I50" s="22">
        <v>12</v>
      </c>
    </row>
    <row r="51" spans="1:9" x14ac:dyDescent="0.3">
      <c r="I51" s="15"/>
    </row>
    <row r="52" spans="1:9" x14ac:dyDescent="0.3">
      <c r="B52" s="7" t="s">
        <v>0</v>
      </c>
      <c r="G52" s="9"/>
      <c r="I52" s="13">
        <v>7.6499999999999999E-2</v>
      </c>
    </row>
    <row r="53" spans="1:9" x14ac:dyDescent="0.3">
      <c r="I53" s="15"/>
    </row>
    <row r="54" spans="1:9" x14ac:dyDescent="0.3">
      <c r="B54" s="7" t="s">
        <v>40</v>
      </c>
      <c r="F54" s="10"/>
      <c r="G54" s="41"/>
      <c r="H54" s="10"/>
      <c r="I54" s="3">
        <f>ROUND((+I46*I48*I50)*(1+I52),0)</f>
        <v>15502</v>
      </c>
    </row>
    <row r="55" spans="1:9" x14ac:dyDescent="0.3">
      <c r="I55" s="15"/>
    </row>
    <row r="56" spans="1:9" x14ac:dyDescent="0.3">
      <c r="A56" s="26" t="s">
        <v>4</v>
      </c>
      <c r="D56" s="7" t="s">
        <v>14</v>
      </c>
      <c r="F56" s="10"/>
      <c r="H56" s="10"/>
      <c r="I56" s="15"/>
    </row>
    <row r="57" spans="1:9" ht="14.4" customHeight="1" x14ac:dyDescent="0.3">
      <c r="B57" s="7" t="s">
        <v>41</v>
      </c>
      <c r="D57" s="68" t="s">
        <v>19</v>
      </c>
      <c r="E57" s="68"/>
      <c r="F57" s="68"/>
      <c r="H57" s="10"/>
      <c r="I57" s="14"/>
    </row>
    <row r="58" spans="1:9" ht="27" customHeight="1" x14ac:dyDescent="0.3">
      <c r="D58" s="69"/>
      <c r="E58" s="69"/>
      <c r="F58" s="69"/>
      <c r="H58" s="10"/>
      <c r="I58" s="23">
        <v>1200</v>
      </c>
    </row>
    <row r="59" spans="1:9" x14ac:dyDescent="0.3">
      <c r="B59" s="7" t="s">
        <v>41</v>
      </c>
      <c r="D59" s="70" t="s">
        <v>20</v>
      </c>
      <c r="E59" s="70"/>
      <c r="F59" s="70"/>
      <c r="H59" s="10"/>
      <c r="I59" s="21"/>
    </row>
    <row r="60" spans="1:9" ht="27" customHeight="1" x14ac:dyDescent="0.3">
      <c r="D60" s="69"/>
      <c r="E60" s="69"/>
      <c r="F60" s="69"/>
      <c r="H60" s="10"/>
      <c r="I60" s="23">
        <v>2600</v>
      </c>
    </row>
    <row r="61" spans="1:9" ht="10.199999999999999" customHeight="1" x14ac:dyDescent="0.3">
      <c r="D61" s="38"/>
      <c r="E61" s="38"/>
      <c r="F61" s="10"/>
      <c r="H61" s="10"/>
      <c r="I61" s="14"/>
    </row>
    <row r="62" spans="1:9" x14ac:dyDescent="0.3">
      <c r="B62" s="7" t="s">
        <v>13</v>
      </c>
      <c r="F62" s="10"/>
      <c r="G62" s="41"/>
      <c r="H62" s="10"/>
      <c r="I62" s="4">
        <f>ROUND(SUM(I58:I61),0)</f>
        <v>3800</v>
      </c>
    </row>
    <row r="63" spans="1:9" x14ac:dyDescent="0.3">
      <c r="F63" s="10"/>
      <c r="G63" s="8"/>
      <c r="H63" s="10"/>
      <c r="I63" s="39"/>
    </row>
    <row r="64" spans="1:9" x14ac:dyDescent="0.3">
      <c r="A64" s="26" t="s">
        <v>46</v>
      </c>
      <c r="F64" s="10"/>
      <c r="H64" s="10"/>
      <c r="I64" s="14"/>
    </row>
    <row r="65" spans="1:9" x14ac:dyDescent="0.3">
      <c r="B65" s="49" t="s">
        <v>15</v>
      </c>
      <c r="F65" s="10"/>
      <c r="G65" s="10"/>
      <c r="H65" s="10"/>
      <c r="I65" s="39"/>
    </row>
    <row r="66" spans="1:9" x14ac:dyDescent="0.3">
      <c r="B66" s="7" t="s">
        <v>42</v>
      </c>
      <c r="F66" s="10"/>
      <c r="G66" s="10"/>
      <c r="H66" s="10"/>
      <c r="I66" s="52">
        <v>150</v>
      </c>
    </row>
    <row r="67" spans="1:9" x14ac:dyDescent="0.3">
      <c r="B67" s="7" t="s">
        <v>44</v>
      </c>
      <c r="F67" s="10"/>
      <c r="G67" s="10"/>
      <c r="H67" s="10"/>
      <c r="I67" s="53"/>
    </row>
    <row r="68" spans="1:9" x14ac:dyDescent="0.3">
      <c r="B68" s="7" t="s">
        <v>43</v>
      </c>
      <c r="F68" s="10"/>
      <c r="G68" s="10"/>
      <c r="H68" s="10"/>
      <c r="I68" s="53">
        <v>400</v>
      </c>
    </row>
    <row r="69" spans="1:9" x14ac:dyDescent="0.3">
      <c r="B69" s="7" t="s">
        <v>45</v>
      </c>
      <c r="D69" s="66" t="s">
        <v>60</v>
      </c>
      <c r="E69" s="66"/>
      <c r="F69" s="66"/>
      <c r="G69" s="10"/>
      <c r="H69" s="10"/>
      <c r="I69" s="53">
        <v>120</v>
      </c>
    </row>
    <row r="70" spans="1:9" ht="11.4" customHeight="1" x14ac:dyDescent="0.3">
      <c r="D70" s="54"/>
      <c r="E70" s="54"/>
      <c r="F70" s="54"/>
      <c r="G70" s="10"/>
      <c r="H70" s="10"/>
      <c r="I70" s="21"/>
    </row>
    <row r="71" spans="1:9" x14ac:dyDescent="0.3">
      <c r="B71" s="7" t="s">
        <v>48</v>
      </c>
      <c r="D71" s="54"/>
      <c r="E71" s="54"/>
      <c r="F71" s="54"/>
      <c r="G71" s="41"/>
      <c r="H71" s="10"/>
      <c r="I71" s="4">
        <f>ROUND(SUM(I65:I70),0)</f>
        <v>670</v>
      </c>
    </row>
    <row r="72" spans="1:9" x14ac:dyDescent="0.3">
      <c r="D72" s="67"/>
      <c r="E72" s="67"/>
      <c r="F72" s="67"/>
      <c r="I72" s="15"/>
    </row>
    <row r="73" spans="1:9" ht="16.2" thickBot="1" x14ac:dyDescent="0.35">
      <c r="A73" s="27" t="s">
        <v>5</v>
      </c>
      <c r="G73" s="11">
        <f>+G25+G42+G54+G62+G71</f>
        <v>0</v>
      </c>
      <c r="I73" s="12">
        <f>+I25+I42+I54+I62+I71</f>
        <v>84948</v>
      </c>
    </row>
    <row r="74" spans="1:9" ht="15" thickTop="1" x14ac:dyDescent="0.3">
      <c r="I74" s="31"/>
    </row>
    <row r="76" spans="1:9" x14ac:dyDescent="0.3">
      <c r="C76" s="32"/>
      <c r="D76" s="33" t="s">
        <v>11</v>
      </c>
      <c r="E76" s="34"/>
      <c r="F76" s="33" t="s">
        <v>6</v>
      </c>
    </row>
    <row r="77" spans="1:9" x14ac:dyDescent="0.3">
      <c r="C77" s="35"/>
      <c r="D77" s="33" t="s">
        <v>12</v>
      </c>
    </row>
    <row r="78" spans="1:9" x14ac:dyDescent="0.3">
      <c r="C78" s="36"/>
      <c r="D78" s="33"/>
    </row>
    <row r="80" spans="1:9" x14ac:dyDescent="0.3">
      <c r="B80" s="62" t="s">
        <v>21</v>
      </c>
      <c r="C80" s="62"/>
      <c r="D80" s="62"/>
      <c r="E80" s="62"/>
      <c r="F80" s="62"/>
      <c r="G80" s="62"/>
    </row>
    <row r="81" spans="2:7" ht="129" customHeight="1" x14ac:dyDescent="0.3">
      <c r="B81" s="61"/>
      <c r="C81" s="61"/>
      <c r="D81" s="61"/>
      <c r="E81" s="61"/>
      <c r="F81" s="61"/>
      <c r="G81" s="61"/>
    </row>
  </sheetData>
  <sheetProtection password="F1A8" sheet="1" objects="1" scenarios="1"/>
  <mergeCells count="16">
    <mergeCell ref="D72:F72"/>
    <mergeCell ref="B80:G80"/>
    <mergeCell ref="B81:G81"/>
    <mergeCell ref="A1:I1"/>
    <mergeCell ref="D15:E15"/>
    <mergeCell ref="D16:E16"/>
    <mergeCell ref="D17:E17"/>
    <mergeCell ref="D18:E18"/>
    <mergeCell ref="D19:E19"/>
    <mergeCell ref="B4:D4"/>
    <mergeCell ref="D13:E13"/>
    <mergeCell ref="D14:E14"/>
    <mergeCell ref="D20:E20"/>
    <mergeCell ref="D57:F58"/>
    <mergeCell ref="D59:F60"/>
    <mergeCell ref="D69:F6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Proposal Dev. Budget Summary</vt:lpstr>
      <vt:lpstr>Instructions</vt:lpstr>
      <vt:lpstr>Sample</vt:lpstr>
      <vt:lpstr>'Proposal Dev. Budget Summary'!Print_Area</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wbarnett</dc:creator>
  <cp:lastModifiedBy>Sytsema-Geiger, Sheri</cp:lastModifiedBy>
  <cp:lastPrinted>2014-10-07T15:18:42Z</cp:lastPrinted>
  <dcterms:created xsi:type="dcterms:W3CDTF">2013-12-18T16:18:56Z</dcterms:created>
  <dcterms:modified xsi:type="dcterms:W3CDTF">2017-12-15T01:57:56Z</dcterms:modified>
</cp:coreProperties>
</file>