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Q:\Grant Applications-Awards\Forms and Templates\2024\"/>
    </mc:Choice>
  </mc:AlternateContent>
  <xr:revisionPtr revIDLastSave="0" documentId="13_ncr:1_{58CC7200-0D36-440A-9292-68F07FBC0FDE}" xr6:coauthVersionLast="47" xr6:coauthVersionMax="47" xr10:uidLastSave="{00000000-0000-0000-0000-000000000000}"/>
  <bookViews>
    <workbookView xWindow="28680" yWindow="-120" windowWidth="29040" windowHeight="15720" xr2:uid="{00000000-000D-0000-FFFF-FFFF00000000}"/>
  </bookViews>
  <sheets>
    <sheet name="Proposal Dev. Budget Worksheet" sheetId="5" r:id="rId1"/>
    <sheet name="Instructions" sheetId="10" r:id="rId2"/>
    <sheet name="Sample" sheetId="11" r:id="rId3"/>
  </sheets>
  <definedNames>
    <definedName name="_xlnm.Print_Area" localSheetId="0">'Proposal Dev. Budget Worksheet'!$A$1:$I$86</definedName>
    <definedName name="_xlnm.Print_Area" localSheetId="2">Sample!$A$1:$I$85</definedName>
    <definedName name="_xlnm.Print_Titles" localSheetId="0">'Proposal Dev. Budget Worksheet'!$1:$1</definedName>
    <definedName name="_xlnm.Print_Titles" localSheetId="2">Sample!$1:$1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8" i="11" l="1"/>
  <c r="I61" i="11"/>
  <c r="I51" i="11"/>
  <c r="I53" i="11" s="1"/>
  <c r="I38" i="11"/>
  <c r="I40" i="11" s="1"/>
  <c r="I19" i="11"/>
  <c r="I21" i="11" s="1"/>
  <c r="I79" i="5"/>
  <c r="I19" i="5"/>
  <c r="I51" i="5"/>
  <c r="I53" i="5" s="1"/>
  <c r="I38" i="5"/>
  <c r="I40" i="5" s="1"/>
  <c r="I23" i="11" l="1"/>
  <c r="I80" i="11" s="1"/>
  <c r="I21" i="5"/>
  <c r="I23" i="5" s="1"/>
  <c r="I81" i="5" s="1"/>
  <c r="I61" i="5"/>
</calcChain>
</file>

<file path=xl/sharedStrings.xml><?xml version="1.0" encoding="utf-8"?>
<sst xmlns="http://schemas.openxmlformats.org/spreadsheetml/2006/main" count="107" uniqueCount="59">
  <si>
    <t>Terms of Fall/Winter Financial Support (25% Appt Fraction)</t>
  </si>
  <si>
    <t>Terms of Fall/Winter Financial Support (50% Appt Fraction)</t>
  </si>
  <si>
    <t>Travel:</t>
  </si>
  <si>
    <t>GRAND TOTAL:</t>
  </si>
  <si>
    <t># Hourly Research Assistants (0, 1, 2)</t>
  </si>
  <si>
    <t>Total - Travel Related Expenses</t>
  </si>
  <si>
    <t>Graduate Student Team Members</t>
  </si>
  <si>
    <t>Undergraduate Student Team Members</t>
  </si>
  <si>
    <t>(compensated as hourly assistants in research)</t>
  </si>
  <si>
    <t>(compensated as hourly research assistants)</t>
  </si>
  <si>
    <t>Total - Graduate Student Team Member(s) Compensation</t>
  </si>
  <si>
    <t>Total - Undergraduate Team Member(s) Compensation</t>
  </si>
  <si>
    <t>Research Trip</t>
  </si>
  <si>
    <t>Supplies/Materials</t>
  </si>
  <si>
    <t>Hosting</t>
  </si>
  <si>
    <t>Printing/Copying</t>
  </si>
  <si>
    <t>Misc. Other:</t>
  </si>
  <si>
    <t>Total - Misc. Expenses</t>
  </si>
  <si>
    <r>
      <t xml:space="preserve">Proposal Total
</t>
    </r>
    <r>
      <rPr>
        <sz val="9"/>
        <color theme="1"/>
        <rFont val="Calibri"/>
        <family val="2"/>
        <scheme val="minor"/>
      </rPr>
      <t>(Include expenses paid by Other Support)</t>
    </r>
  </si>
  <si>
    <t>**</t>
  </si>
  <si>
    <t>Hourly Rate (recommended $20-$25 per hour)</t>
  </si>
  <si>
    <t>PI Name</t>
  </si>
  <si>
    <t>= Input Fields (Collaboratory Funds/Budget Request)</t>
  </si>
  <si>
    <t>Using the tab key after entering data in each yellow field will take you to the next input field.  Exceeding the maximums in any category will result in an ERROR message.</t>
  </si>
  <si>
    <r>
      <t>Other</t>
    </r>
    <r>
      <rPr>
        <sz val="7"/>
        <color theme="1"/>
        <rFont val="Calibri"/>
        <family val="2"/>
        <scheme val="minor"/>
      </rPr>
      <t xml:space="preserve"> </t>
    </r>
    <r>
      <rPr>
        <sz val="6"/>
        <color theme="1"/>
        <rFont val="Calibri"/>
        <family val="2"/>
        <scheme val="minor"/>
      </rPr>
      <t>(Describe)</t>
    </r>
  </si>
  <si>
    <t>= Formulas (worksheet automatically calculates amounts based on amounts entered in yellow/blue fields)</t>
  </si>
  <si>
    <t xml:space="preserve">Faculty Team Member Compensation </t>
  </si>
  <si>
    <t>Faculty Compensation and Fringe Benefits</t>
  </si>
  <si>
    <t>Total - Faculty Compensation</t>
  </si>
  <si>
    <t>Fringe Benefits (FICA @ 7.65%)</t>
  </si>
  <si>
    <t xml:space="preserve">MICHIGAN HUMANITIES COLLABORATORY
PROPOSAL DEVELOPMENT BUDGET WORKSHEET
May-August 2024
</t>
  </si>
  <si>
    <t>Comments/Notes:</t>
  </si>
  <si>
    <t>Note:  Collaboratory Proposal Development Grants cannot be greater than $60,000</t>
  </si>
  <si>
    <t>Where, how many attendees, purpose; must adhere to U-M travel guidelines and policies with flights booked through CTP/Collaboratory staff</t>
  </si>
  <si>
    <r>
      <t>Consulting Fees (Indicate name/company, relationship to UM, purpose, amount for each in box</t>
    </r>
    <r>
      <rPr>
        <sz val="6"/>
        <color theme="1"/>
        <rFont val="Calibri"/>
        <family val="2"/>
        <scheme val="minor"/>
      </rPr>
      <t>)</t>
    </r>
  </si>
  <si>
    <t>(any equipment purchases such as computers, cameras, etc are prohibited)</t>
  </si>
  <si>
    <t>Estimated Total Hours Per Graduate Student [no more than 300 hrs per asst (15 wks * 20 hrs p/w)]</t>
  </si>
  <si>
    <t>Hourly Rate (minimum $15 per hour)</t>
  </si>
  <si>
    <r>
      <t xml:space="preserve">Estimated Total Hours Per Undergarduate Student </t>
    </r>
    <r>
      <rPr>
        <sz val="10"/>
        <color theme="1"/>
        <rFont val="Calibri"/>
        <family val="2"/>
        <scheme val="minor"/>
      </rPr>
      <t xml:space="preserve"> [no more than 300 hrs per asst (15 wks * 20 hrs p/w)]</t>
    </r>
  </si>
  <si>
    <t>--list compensated faculty members below; total not to exceed $6K per person, $24K total</t>
  </si>
  <si>
    <r>
      <t xml:space="preserve">Total Faculty Team Member Compensation, </t>
    </r>
    <r>
      <rPr>
        <sz val="11"/>
        <color rgb="FFC00000"/>
        <rFont val="Calibri"/>
        <family val="2"/>
        <scheme val="minor"/>
      </rPr>
      <t>(paid as additional pay or research funds)</t>
    </r>
  </si>
  <si>
    <r>
      <t xml:space="preserve">PI Compensation </t>
    </r>
    <r>
      <rPr>
        <sz val="9"/>
        <color rgb="FFC00000"/>
        <rFont val="Calibri"/>
        <family val="2"/>
        <scheme val="minor"/>
      </rPr>
      <t>($6,000 required as addl pay or research funds)</t>
    </r>
  </si>
  <si>
    <t>Paul Revere</t>
  </si>
  <si>
    <t>Ali Wong</t>
  </si>
  <si>
    <t>Michelle Obama</t>
  </si>
  <si>
    <t>Norman Louis</t>
  </si>
  <si>
    <t>Orkideh Torabi</t>
  </si>
  <si>
    <t>PROPOSAL DEVELOPMENT BUDGET WORKSHEET INSTRUCTIONS:</t>
  </si>
  <si>
    <t xml:space="preserve">     </t>
  </si>
  <si>
    <t xml:space="preserve">Note:  </t>
  </si>
  <si>
    <t>Humanities Collaboratory Proposal Development Grant budget requests must be $60,000 or less.</t>
  </si>
  <si>
    <t>Gray fields automatically calculate a formula/total.</t>
  </si>
  <si>
    <t xml:space="preserve">Yellow fields can be input by the applicant. Use the TAB key to move between input fields.
</t>
  </si>
  <si>
    <r>
      <t xml:space="preserve">Some sections have a ceiling amount that can be budgeted.  If any section is over the cap the gray field will communicate </t>
    </r>
    <r>
      <rPr>
        <b/>
        <sz val="11"/>
        <color theme="1"/>
        <rFont val="Calibri"/>
        <family val="2"/>
        <scheme val="minor"/>
      </rPr>
      <t>ERROR</t>
    </r>
    <r>
      <rPr>
        <sz val="11"/>
        <color theme="1"/>
        <rFont val="Calibri"/>
        <family val="2"/>
        <scheme val="minor"/>
      </rPr>
      <t xml:space="preserve">.  If the overall request is greater than $60,000 the total grant requested will indicate ERROR.  </t>
    </r>
    <r>
      <rPr>
        <b/>
        <sz val="11"/>
        <color theme="1"/>
        <rFont val="Calibri"/>
        <family val="2"/>
        <scheme val="minor"/>
      </rPr>
      <t>All ERRORS must be fixed in order for the application to be considered valid.</t>
    </r>
  </si>
  <si>
    <t>--list compensated faculty members below; total not to exceed $6K per person, $24K total excluding benefits</t>
  </si>
  <si>
    <t>2 faculty and 2 graduate students to Denver, Colorado; 5 days; research related to impact of urban density on horses</t>
  </si>
  <si>
    <t>Sally Ho, community partner $500; XYZ Consulting for research $2500</t>
  </si>
  <si>
    <t>Bring J. Smith from UVA to campus to collaborate; honorarium of $1000 plus travel</t>
  </si>
  <si>
    <r>
      <t>Consulting Fees (Indicate name/company, relationship to UM, purpose, amount for each</t>
    </r>
    <r>
      <rPr>
        <sz val="6"/>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</si>
</sst>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10"/>
      <color theme="1"/>
      <name val="Calibri"/>
      <family val="2"/>
      <scheme val="minor"/>
    </font>
    <font>
      <b/>
      <sz val="10"/>
      <color rgb="FFC00000"/>
      <name val="Calibri"/>
      <family val="2"/>
      <scheme val="minor"/>
    </font>
    <font>
      <b/>
      <sz val="11"/>
      <color rgb="FFC00000"/>
      <name val="Calibri"/>
      <family val="2"/>
      <scheme val="minor"/>
    </font>
    <font>
      <sz val="8"/>
      <color theme="1"/>
      <name val="Calibri"/>
      <family val="2"/>
      <scheme val="minor"/>
    </font>
    <font>
      <sz val="10"/>
      <name val="Calibri"/>
      <family val="2"/>
      <scheme val="minor"/>
    </font>
    <font>
      <sz val="11"/>
      <name val="Calibri"/>
      <family val="2"/>
      <scheme val="minor"/>
    </font>
    <font>
      <b/>
      <sz val="9"/>
      <color rgb="FFC00000"/>
      <name val="Calibri"/>
      <family val="2"/>
      <scheme val="minor"/>
    </font>
    <font>
      <sz val="9"/>
      <color rgb="FFC00000"/>
      <name val="Calibri"/>
      <family val="2"/>
      <scheme val="minor"/>
    </font>
    <font>
      <sz val="7"/>
      <color theme="1"/>
      <name val="Calibri"/>
      <family val="2"/>
      <scheme val="minor"/>
    </font>
    <font>
      <sz val="6"/>
      <color theme="1"/>
      <name val="Calibri"/>
      <family val="2"/>
      <scheme val="minor"/>
    </font>
    <font>
      <sz val="11"/>
      <color rgb="FFC00000"/>
      <name val="Calibri"/>
      <family val="2"/>
      <scheme val="minor"/>
    </font>
    <font>
      <sz val="9"/>
      <name val="Calibri"/>
      <family val="2"/>
      <scheme val="minor"/>
    </font>
    <font>
      <b/>
      <u/>
      <sz val="14"/>
      <color theme="1"/>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rgb="FFFFFFCC"/>
        <bgColor indexed="64"/>
      </patternFill>
    </fill>
  </fills>
  <borders count="34">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hair">
        <color rgb="FFB2B2B2"/>
      </left>
      <right style="hair">
        <color rgb="FFB2B2B2"/>
      </right>
      <top style="hair">
        <color rgb="FFB2B2B2"/>
      </top>
      <bottom style="hair">
        <color rgb="FFB2B2B2"/>
      </bottom>
      <diagonal/>
    </border>
    <border>
      <left style="thick">
        <color auto="1"/>
      </left>
      <right/>
      <top/>
      <bottom/>
      <diagonal/>
    </border>
    <border>
      <left/>
      <right style="thick">
        <color auto="1"/>
      </right>
      <top/>
      <bottom/>
      <diagonal/>
    </border>
    <border>
      <left style="medium">
        <color indexed="64"/>
      </left>
      <right style="thick">
        <color auto="1"/>
      </right>
      <top style="medium">
        <color indexed="64"/>
      </top>
      <bottom/>
      <diagonal/>
    </border>
    <border>
      <left style="medium">
        <color indexed="64"/>
      </left>
      <right style="thick">
        <color auto="1"/>
      </right>
      <top/>
      <bottom/>
      <diagonal/>
    </border>
    <border>
      <left style="medium">
        <color indexed="64"/>
      </left>
      <right style="thick">
        <color auto="1"/>
      </right>
      <top style="thin">
        <color rgb="FFB2B2B2"/>
      </top>
      <bottom style="thin">
        <color rgb="FFB2B2B2"/>
      </bottom>
      <diagonal/>
    </border>
    <border>
      <left style="medium">
        <color indexed="64"/>
      </left>
      <right style="thick">
        <color auto="1"/>
      </right>
      <top style="thin">
        <color indexed="64"/>
      </top>
      <bottom style="thin">
        <color indexed="64"/>
      </bottom>
      <diagonal/>
    </border>
    <border>
      <left style="medium">
        <color indexed="64"/>
      </left>
      <right style="thick">
        <color auto="1"/>
      </right>
      <top style="thin">
        <color indexed="64"/>
      </top>
      <bottom style="double">
        <color indexed="64"/>
      </bottom>
      <diagonal/>
    </border>
    <border>
      <left/>
      <right style="thick">
        <color auto="1"/>
      </right>
      <top style="double">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ck">
        <color auto="1"/>
      </left>
      <right/>
      <top style="thick">
        <color auto="1"/>
      </top>
      <bottom style="mediumDashDot">
        <color auto="1"/>
      </bottom>
      <diagonal/>
    </border>
    <border>
      <left/>
      <right/>
      <top style="thick">
        <color auto="1"/>
      </top>
      <bottom style="mediumDashDot">
        <color auto="1"/>
      </bottom>
      <diagonal/>
    </border>
    <border>
      <left/>
      <right style="thick">
        <color auto="1"/>
      </right>
      <top style="thick">
        <color auto="1"/>
      </top>
      <bottom style="mediumDashDot">
        <color auto="1"/>
      </bottom>
      <diagonal/>
    </border>
    <border>
      <left/>
      <right/>
      <top/>
      <bottom style="thin">
        <color rgb="FFB2B2B2"/>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ck">
        <color auto="1"/>
      </right>
      <top style="thin">
        <color rgb="FFB2B2B2"/>
      </top>
      <bottom/>
      <diagonal/>
    </border>
    <border>
      <left style="medium">
        <color indexed="64"/>
      </left>
      <right style="thick">
        <color auto="1"/>
      </right>
      <top/>
      <bottom style="thin">
        <color rgb="FFB2B2B2"/>
      </bottom>
      <diagonal/>
    </border>
    <border>
      <left style="medium">
        <color indexed="64"/>
      </left>
      <right style="thick">
        <color auto="1"/>
      </right>
      <top style="thin">
        <color rgb="FFB2B2B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1" fillId="4" borderId="2" applyNumberFormat="0" applyFont="0" applyAlignment="0" applyProtection="0"/>
    <xf numFmtId="44" fontId="1" fillId="0" borderId="0" applyFont="0" applyFill="0" applyBorder="0" applyAlignment="0" applyProtection="0"/>
  </cellStyleXfs>
  <cellXfs count="158">
    <xf numFmtId="0" fontId="0" fillId="0" borderId="0" xfId="0"/>
    <xf numFmtId="164" fontId="0" fillId="0" borderId="0" xfId="1" applyNumberFormat="1" applyFont="1" applyBorder="1" applyProtection="1"/>
    <xf numFmtId="164" fontId="0" fillId="0" borderId="0" xfId="1" applyNumberFormat="1" applyFont="1" applyFill="1" applyBorder="1" applyProtection="1"/>
    <xf numFmtId="164" fontId="0" fillId="0" borderId="0" xfId="1" applyNumberFormat="1" applyFont="1" applyFill="1" applyBorder="1" applyAlignment="1" applyProtection="1">
      <alignment horizontal="left"/>
    </xf>
    <xf numFmtId="0" fontId="5" fillId="4" borderId="3" xfId="2" applyFont="1" applyBorder="1" applyProtection="1"/>
    <xf numFmtId="164" fontId="0" fillId="0" borderId="7" xfId="1" applyNumberFormat="1" applyFont="1" applyFill="1" applyBorder="1" applyProtection="1"/>
    <xf numFmtId="42" fontId="0" fillId="3" borderId="9" xfId="1" applyNumberFormat="1" applyFont="1" applyFill="1" applyBorder="1" applyProtection="1"/>
    <xf numFmtId="1" fontId="11" fillId="4" borderId="8" xfId="2" applyNumberFormat="1" applyFont="1" applyBorder="1" applyAlignment="1" applyProtection="1">
      <alignment horizontal="center"/>
      <protection locked="0"/>
    </xf>
    <xf numFmtId="164" fontId="11" fillId="0" borderId="7" xfId="1" applyNumberFormat="1" applyFont="1" applyFill="1" applyBorder="1" applyAlignment="1" applyProtection="1">
      <alignment horizontal="center"/>
    </xf>
    <xf numFmtId="3" fontId="11" fillId="4" borderId="8" xfId="2" applyNumberFormat="1" applyFont="1" applyBorder="1" applyAlignment="1" applyProtection="1">
      <alignment horizontal="center"/>
      <protection locked="0"/>
    </xf>
    <xf numFmtId="1" fontId="0" fillId="4" borderId="8" xfId="2" applyNumberFormat="1" applyFont="1" applyBorder="1" applyAlignment="1" applyProtection="1">
      <alignment horizontal="center"/>
      <protection locked="0"/>
    </xf>
    <xf numFmtId="38" fontId="0" fillId="4" borderId="8" xfId="2" applyNumberFormat="1" applyFont="1" applyBorder="1" applyAlignment="1" applyProtection="1">
      <alignment horizontal="center"/>
      <protection locked="0"/>
    </xf>
    <xf numFmtId="8" fontId="0" fillId="4" borderId="8" xfId="2" applyNumberFormat="1" applyFont="1" applyBorder="1" applyAlignment="1" applyProtection="1">
      <alignment horizontal="center"/>
      <protection locked="0"/>
    </xf>
    <xf numFmtId="164" fontId="0" fillId="0" borderId="7" xfId="1" applyNumberFormat="1" applyFont="1" applyFill="1" applyBorder="1" applyAlignment="1" applyProtection="1">
      <alignment horizontal="center"/>
    </xf>
    <xf numFmtId="164" fontId="0" fillId="0" borderId="7" xfId="1" applyNumberFormat="1" applyFont="1" applyBorder="1" applyProtection="1"/>
    <xf numFmtId="42" fontId="0" fillId="3" borderId="10" xfId="3" applyNumberFormat="1" applyFont="1" applyFill="1" applyBorder="1" applyProtection="1"/>
    <xf numFmtId="42" fontId="0" fillId="0" borderId="7" xfId="1" applyNumberFormat="1" applyFont="1" applyFill="1" applyBorder="1" applyProtection="1"/>
    <xf numFmtId="165" fontId="0" fillId="4" borderId="8" xfId="3" applyNumberFormat="1" applyFont="1" applyFill="1" applyBorder="1" applyAlignment="1" applyProtection="1">
      <alignment horizontal="center"/>
      <protection locked="0"/>
    </xf>
    <xf numFmtId="165" fontId="0" fillId="5" borderId="9" xfId="3" applyNumberFormat="1" applyFont="1" applyFill="1" applyBorder="1" applyAlignment="1" applyProtection="1">
      <alignment horizontal="center"/>
      <protection locked="0"/>
    </xf>
    <xf numFmtId="42" fontId="0" fillId="3" borderId="9" xfId="1" applyNumberFormat="1" applyFont="1" applyFill="1" applyBorder="1" applyAlignment="1" applyProtection="1">
      <alignment horizontal="center"/>
    </xf>
    <xf numFmtId="40" fontId="11" fillId="4" borderId="8" xfId="2" applyNumberFormat="1" applyFont="1" applyBorder="1" applyAlignment="1" applyProtection="1">
      <alignment horizontal="center"/>
      <protection locked="0"/>
    </xf>
    <xf numFmtId="164" fontId="11" fillId="0" borderId="7" xfId="1" applyNumberFormat="1" applyFont="1" applyFill="1" applyBorder="1" applyAlignment="1" applyProtection="1">
      <alignment horizontal="right"/>
    </xf>
    <xf numFmtId="0" fontId="17" fillId="5" borderId="1" xfId="0" applyFont="1" applyFill="1" applyBorder="1" applyProtection="1">
      <protection locked="0"/>
    </xf>
    <xf numFmtId="165" fontId="0" fillId="0" borderId="0" xfId="3" applyNumberFormat="1" applyFont="1" applyFill="1" applyBorder="1" applyProtection="1"/>
    <xf numFmtId="165" fontId="0" fillId="3" borderId="8" xfId="3" applyNumberFormat="1" applyFont="1" applyFill="1" applyBorder="1" applyAlignment="1" applyProtection="1">
      <alignment horizontal="center"/>
    </xf>
    <xf numFmtId="0" fontId="10" fillId="0" borderId="22" xfId="0" applyFont="1" applyBorder="1"/>
    <xf numFmtId="0" fontId="11" fillId="0" borderId="0" xfId="2" applyFont="1" applyFill="1" applyBorder="1" applyAlignment="1" applyProtection="1">
      <alignment horizontal="left"/>
    </xf>
    <xf numFmtId="0" fontId="3" fillId="0" borderId="0" xfId="0" applyFont="1"/>
    <xf numFmtId="0" fontId="3" fillId="0" borderId="4" xfId="0" applyFont="1" applyBorder="1" applyAlignment="1">
      <alignment horizontal="center" wrapText="1"/>
    </xf>
    <xf numFmtId="0" fontId="3" fillId="0" borderId="0" xfId="0" applyFont="1" applyAlignment="1">
      <alignment horizontal="center"/>
    </xf>
    <xf numFmtId="0" fontId="3" fillId="0" borderId="5" xfId="0" applyFont="1" applyBorder="1" applyAlignment="1">
      <alignment horizontal="center"/>
    </xf>
    <xf numFmtId="0" fontId="5" fillId="0" borderId="4" xfId="0" applyFont="1" applyBorder="1"/>
    <xf numFmtId="0" fontId="5" fillId="0" borderId="0" xfId="0" applyFont="1"/>
    <xf numFmtId="0" fontId="5" fillId="0" borderId="0" xfId="0" quotePrefix="1" applyFont="1"/>
    <xf numFmtId="0" fontId="5" fillId="0" borderId="5" xfId="0" applyFont="1" applyBorder="1"/>
    <xf numFmtId="0" fontId="5" fillId="3" borderId="3" xfId="0" applyFont="1" applyFill="1" applyBorder="1"/>
    <xf numFmtId="0" fontId="0" fillId="0" borderId="4" xfId="0" applyBorder="1"/>
    <xf numFmtId="0" fontId="0" fillId="0" borderId="6" xfId="0" applyBorder="1"/>
    <xf numFmtId="0" fontId="8" fillId="0" borderId="4" xfId="0" applyFont="1" applyBorder="1" applyAlignment="1">
      <alignment horizontal="right" vertical="top"/>
    </xf>
    <xf numFmtId="0" fontId="2" fillId="0" borderId="0" xfId="0" applyFont="1" applyAlignment="1">
      <alignment horizontal="center" wrapText="1"/>
    </xf>
    <xf numFmtId="0" fontId="2" fillId="0" borderId="7" xfId="0" applyFont="1" applyBorder="1" applyAlignment="1">
      <alignment horizontal="center" wrapText="1"/>
    </xf>
    <xf numFmtId="0" fontId="4" fillId="0" borderId="4" xfId="0" applyFont="1" applyBorder="1"/>
    <xf numFmtId="0" fontId="0" fillId="0" borderId="7" xfId="0" applyBorder="1"/>
    <xf numFmtId="0" fontId="9" fillId="0" borderId="0" xfId="0" applyFont="1" applyAlignment="1">
      <alignment horizontal="center"/>
    </xf>
    <xf numFmtId="0" fontId="9" fillId="0" borderId="0" xfId="0" applyFont="1"/>
    <xf numFmtId="0" fontId="13" fillId="0" borderId="0" xfId="0" quotePrefix="1" applyFont="1" applyAlignment="1">
      <alignment horizontal="left"/>
    </xf>
    <xf numFmtId="0" fontId="0" fillId="0" borderId="0" xfId="0" applyAlignment="1">
      <alignment horizontal="left"/>
    </xf>
    <xf numFmtId="0" fontId="0" fillId="0" borderId="0" xfId="0" applyAlignment="1">
      <alignment horizontal="left" wrapText="1"/>
    </xf>
    <xf numFmtId="0" fontId="2" fillId="0" borderId="4" xfId="0" applyFont="1" applyBorder="1"/>
    <xf numFmtId="0" fontId="13" fillId="0" borderId="0" xfId="0" applyFont="1"/>
    <xf numFmtId="0" fontId="0" fillId="2" borderId="7" xfId="0" applyFill="1" applyBorder="1"/>
    <xf numFmtId="0" fontId="0" fillId="0" borderId="7" xfId="0" applyBorder="1" applyAlignment="1">
      <alignment horizontal="center"/>
    </xf>
    <xf numFmtId="9" fontId="0" fillId="0" borderId="0" xfId="0" applyNumberFormat="1"/>
    <xf numFmtId="0" fontId="0" fillId="0" borderId="0" xfId="0" applyAlignment="1">
      <alignment horizontal="center"/>
    </xf>
    <xf numFmtId="0" fontId="6" fillId="0" borderId="0" xfId="0" applyFont="1"/>
    <xf numFmtId="0" fontId="2" fillId="0" borderId="0" xfId="0" applyFont="1" applyAlignment="1">
      <alignment horizontal="left"/>
    </xf>
    <xf numFmtId="42" fontId="0" fillId="0" borderId="0" xfId="0" applyNumberFormat="1"/>
    <xf numFmtId="0" fontId="0" fillId="0" borderId="11" xfId="0" applyBorder="1"/>
    <xf numFmtId="0" fontId="0" fillId="0" borderId="5" xfId="0" applyBorder="1"/>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165" fontId="0" fillId="0" borderId="7" xfId="3" applyNumberFormat="1" applyFont="1" applyFill="1" applyBorder="1" applyAlignment="1" applyProtection="1">
      <alignment horizontal="center"/>
    </xf>
    <xf numFmtId="165" fontId="0" fillId="0" borderId="24" xfId="3" applyNumberFormat="1" applyFont="1" applyFill="1" applyBorder="1" applyAlignment="1" applyProtection="1">
      <alignment horizontal="center"/>
    </xf>
    <xf numFmtId="165" fontId="0" fillId="0" borderId="25" xfId="3" applyNumberFormat="1" applyFont="1" applyFill="1" applyBorder="1" applyAlignment="1" applyProtection="1">
      <alignment horizontal="center"/>
    </xf>
    <xf numFmtId="0" fontId="0" fillId="0" borderId="0" xfId="0"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1" fillId="4" borderId="2" xfId="2" applyFont="1" applyAlignment="1" applyProtection="1">
      <alignment horizontal="left"/>
      <protection locked="0"/>
    </xf>
    <xf numFmtId="0" fontId="12" fillId="0" borderId="0" xfId="0" applyFont="1" applyAlignment="1">
      <alignment horizontal="left" vertical="top" wrapText="1"/>
    </xf>
    <xf numFmtId="164" fontId="6" fillId="4" borderId="23" xfId="2" applyNumberFormat="1" applyFont="1" applyBorder="1" applyAlignment="1" applyProtection="1">
      <alignment horizontal="left" vertical="top"/>
      <protection locked="0"/>
    </xf>
    <xf numFmtId="0" fontId="0" fillId="5" borderId="23" xfId="0" applyFill="1" applyBorder="1" applyAlignment="1" applyProtection="1">
      <alignment horizontal="left" vertical="top" wrapText="1"/>
      <protection locked="0"/>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6" fillId="4" borderId="15" xfId="2" applyFont="1" applyBorder="1" applyAlignment="1" applyProtection="1">
      <alignment horizontal="left" vertical="center" wrapText="1"/>
      <protection locked="0"/>
    </xf>
    <xf numFmtId="0" fontId="6" fillId="4" borderId="16" xfId="2" applyFont="1" applyBorder="1" applyAlignment="1" applyProtection="1">
      <alignment horizontal="left" vertical="center" wrapText="1"/>
      <protection locked="0"/>
    </xf>
    <xf numFmtId="0" fontId="6" fillId="4" borderId="17" xfId="2" applyFont="1" applyBorder="1" applyAlignment="1" applyProtection="1">
      <alignment horizontal="left" vertical="center" wrapText="1"/>
      <protection locked="0"/>
    </xf>
    <xf numFmtId="0" fontId="13" fillId="0" borderId="21" xfId="0" applyFont="1" applyBorder="1" applyAlignment="1">
      <alignment horizontal="left" wrapText="1"/>
    </xf>
    <xf numFmtId="165" fontId="0" fillId="5" borderId="9" xfId="3" applyNumberFormat="1" applyFont="1" applyFill="1" applyBorder="1" applyAlignment="1" applyProtection="1">
      <alignment horizontal="center"/>
    </xf>
    <xf numFmtId="164" fontId="6" fillId="4" borderId="27" xfId="2" applyNumberFormat="1" applyFont="1" applyBorder="1" applyAlignment="1" applyProtection="1">
      <alignment horizontal="left" vertical="top"/>
      <protection locked="0"/>
    </xf>
    <xf numFmtId="164" fontId="6" fillId="4" borderId="28" xfId="2" applyNumberFormat="1" applyFont="1" applyBorder="1" applyAlignment="1" applyProtection="1">
      <alignment horizontal="left" vertical="top"/>
      <protection locked="0"/>
    </xf>
    <xf numFmtId="164" fontId="6" fillId="4" borderId="29" xfId="2" applyNumberFormat="1" applyFont="1" applyBorder="1" applyAlignment="1" applyProtection="1">
      <alignment horizontal="left" vertical="top"/>
      <protection locked="0"/>
    </xf>
    <xf numFmtId="164" fontId="6" fillId="4" borderId="30" xfId="2" applyNumberFormat="1" applyFont="1" applyBorder="1" applyAlignment="1" applyProtection="1">
      <alignment horizontal="left" vertical="top"/>
      <protection locked="0"/>
    </xf>
    <xf numFmtId="164" fontId="6" fillId="4" borderId="0" xfId="2" applyNumberFormat="1" applyFont="1" applyBorder="1" applyAlignment="1" applyProtection="1">
      <alignment horizontal="left" vertical="top"/>
      <protection locked="0"/>
    </xf>
    <xf numFmtId="164" fontId="6" fillId="4" borderId="31" xfId="2" applyNumberFormat="1" applyFont="1" applyBorder="1" applyAlignment="1" applyProtection="1">
      <alignment horizontal="left" vertical="top"/>
      <protection locked="0"/>
    </xf>
    <xf numFmtId="164" fontId="6" fillId="4" borderId="32" xfId="2" applyNumberFormat="1" applyFont="1" applyBorder="1" applyAlignment="1" applyProtection="1">
      <alignment horizontal="left" vertical="top"/>
      <protection locked="0"/>
    </xf>
    <xf numFmtId="164" fontId="6" fillId="4" borderId="1" xfId="2" applyNumberFormat="1" applyFont="1" applyBorder="1" applyAlignment="1" applyProtection="1">
      <alignment horizontal="left" vertical="top"/>
      <protection locked="0"/>
    </xf>
    <xf numFmtId="164" fontId="6" fillId="4" borderId="33" xfId="2" applyNumberFormat="1" applyFont="1" applyBorder="1" applyAlignment="1" applyProtection="1">
      <alignment horizontal="left" vertical="top"/>
      <protection locked="0"/>
    </xf>
    <xf numFmtId="164" fontId="6" fillId="0" borderId="0" xfId="2" applyNumberFormat="1" applyFont="1" applyFill="1" applyBorder="1" applyAlignment="1" applyProtection="1">
      <alignment horizontal="left" vertical="top"/>
    </xf>
    <xf numFmtId="0" fontId="18" fillId="0" borderId="0" xfId="0" applyFont="1" applyAlignment="1">
      <alignment horizontal="center" vertical="center"/>
    </xf>
    <xf numFmtId="0" fontId="18" fillId="0" borderId="0" xfId="0" applyFont="1"/>
    <xf numFmtId="0" fontId="0" fillId="0" borderId="0" xfId="0" applyAlignment="1">
      <alignment horizontal="right" vertical="top" wrapText="1"/>
    </xf>
    <xf numFmtId="0" fontId="0" fillId="0" borderId="0" xfId="0" applyAlignment="1">
      <alignment horizontal="right" vertical="top"/>
    </xf>
    <xf numFmtId="0" fontId="2" fillId="0" borderId="0" xfId="0" applyFont="1" applyAlignment="1">
      <alignment vertical="top"/>
    </xf>
    <xf numFmtId="0" fontId="2" fillId="5" borderId="0" xfId="0" applyFont="1" applyFill="1" applyAlignment="1">
      <alignment wrapText="1"/>
    </xf>
    <xf numFmtId="0" fontId="2" fillId="3" borderId="0" xfId="0" applyFont="1" applyFill="1"/>
    <xf numFmtId="0" fontId="19" fillId="0" borderId="0" xfId="0" applyFont="1" applyAlignment="1">
      <alignment horizontal="center" vertical="top" wrapText="1"/>
    </xf>
    <xf numFmtId="0" fontId="2" fillId="0" borderId="0" xfId="0" applyFont="1" applyFill="1"/>
    <xf numFmtId="0" fontId="0" fillId="0" borderId="0" xfId="0" applyFont="1" applyFill="1" applyAlignment="1">
      <alignment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0" xfId="0" applyFont="1" applyProtection="1"/>
    <xf numFmtId="0" fontId="0" fillId="0" borderId="0" xfId="0" applyProtection="1"/>
    <xf numFmtId="0" fontId="3" fillId="0" borderId="4" xfId="0" applyFont="1" applyBorder="1" applyAlignment="1" applyProtection="1">
      <alignment horizontal="center" wrapText="1"/>
    </xf>
    <xf numFmtId="0" fontId="3" fillId="0" borderId="0" xfId="0" applyFont="1" applyAlignment="1" applyProtection="1">
      <alignment horizontal="center"/>
    </xf>
    <xf numFmtId="0" fontId="3" fillId="0" borderId="5" xfId="0" applyFont="1" applyBorder="1" applyAlignment="1" applyProtection="1">
      <alignment horizontal="center"/>
    </xf>
    <xf numFmtId="0" fontId="5" fillId="0" borderId="4" xfId="0" applyFont="1" applyBorder="1" applyProtection="1"/>
    <xf numFmtId="0" fontId="5" fillId="0" borderId="0" xfId="0" applyFont="1" applyProtection="1"/>
    <xf numFmtId="0" fontId="5" fillId="0" borderId="0" xfId="0" quotePrefix="1" applyFont="1" applyProtection="1"/>
    <xf numFmtId="0" fontId="5" fillId="0" borderId="5" xfId="0" applyFont="1" applyBorder="1" applyProtection="1"/>
    <xf numFmtId="0" fontId="5" fillId="3" borderId="3" xfId="0" applyFont="1" applyFill="1" applyBorder="1" applyProtection="1"/>
    <xf numFmtId="0" fontId="0" fillId="0" borderId="4" xfId="0" applyBorder="1" applyProtection="1"/>
    <xf numFmtId="0" fontId="0" fillId="0" borderId="6" xfId="0" applyBorder="1" applyProtection="1"/>
    <xf numFmtId="0" fontId="8" fillId="0" borderId="4" xfId="0" applyFont="1" applyBorder="1" applyAlignment="1" applyProtection="1">
      <alignment horizontal="right" vertical="top"/>
    </xf>
    <xf numFmtId="0" fontId="12" fillId="0" borderId="0" xfId="0" applyFont="1" applyAlignment="1" applyProtection="1">
      <alignment horizontal="left" vertical="top" wrapText="1"/>
    </xf>
    <xf numFmtId="0" fontId="2" fillId="0" borderId="0" xfId="0" applyFont="1" applyAlignment="1" applyProtection="1">
      <alignment horizontal="center" wrapText="1"/>
    </xf>
    <xf numFmtId="0" fontId="2" fillId="0" borderId="7" xfId="0" applyFont="1" applyBorder="1" applyAlignment="1" applyProtection="1">
      <alignment horizontal="center" wrapText="1"/>
    </xf>
    <xf numFmtId="0" fontId="4" fillId="0" borderId="4" xfId="0" applyFont="1" applyBorder="1" applyProtection="1"/>
    <xf numFmtId="0" fontId="0" fillId="0" borderId="7" xfId="0" applyBorder="1" applyProtection="1"/>
    <xf numFmtId="0" fontId="9" fillId="0" borderId="0" xfId="0" applyFont="1" applyAlignment="1" applyProtection="1">
      <alignment horizontal="center"/>
    </xf>
    <xf numFmtId="0" fontId="9" fillId="0" borderId="0" xfId="0" applyFont="1" applyProtection="1"/>
    <xf numFmtId="0" fontId="17" fillId="5" borderId="1" xfId="0" applyFont="1" applyFill="1" applyBorder="1" applyProtection="1"/>
    <xf numFmtId="0" fontId="10" fillId="0" borderId="22" xfId="0" applyFont="1" applyBorder="1" applyProtection="1"/>
    <xf numFmtId="0" fontId="13" fillId="0" borderId="0" xfId="0" quotePrefix="1" applyFont="1" applyAlignment="1" applyProtection="1">
      <alignment horizontal="left"/>
    </xf>
    <xf numFmtId="0" fontId="0" fillId="0" borderId="0" xfId="0" applyAlignment="1" applyProtection="1">
      <alignment horizontal="left"/>
    </xf>
    <xf numFmtId="0" fontId="0" fillId="0" borderId="0" xfId="0" applyAlignment="1" applyProtection="1">
      <alignment horizontal="left" wrapText="1"/>
    </xf>
    <xf numFmtId="0" fontId="17" fillId="4" borderId="2" xfId="2" applyFont="1" applyAlignment="1" applyProtection="1">
      <alignment horizontal="left"/>
    </xf>
    <xf numFmtId="165" fontId="0" fillId="4" borderId="8" xfId="3" applyNumberFormat="1" applyFont="1" applyFill="1" applyBorder="1" applyAlignment="1" applyProtection="1">
      <alignment horizontal="center"/>
    </xf>
    <xf numFmtId="0" fontId="2" fillId="0" borderId="4" xfId="0" applyFont="1" applyBorder="1" applyProtection="1"/>
    <xf numFmtId="0" fontId="13" fillId="0" borderId="0" xfId="0" applyFont="1" applyProtection="1"/>
    <xf numFmtId="0" fontId="0" fillId="2" borderId="7" xfId="0" applyFill="1" applyBorder="1" applyProtection="1"/>
    <xf numFmtId="1" fontId="11" fillId="4" borderId="8" xfId="2" applyNumberFormat="1" applyFont="1" applyBorder="1" applyAlignment="1" applyProtection="1">
      <alignment horizontal="center"/>
    </xf>
    <xf numFmtId="3" fontId="11" fillId="4" borderId="8" xfId="2" applyNumberFormat="1" applyFont="1" applyBorder="1" applyAlignment="1" applyProtection="1">
      <alignment horizontal="center"/>
    </xf>
    <xf numFmtId="40" fontId="11" fillId="4" borderId="8" xfId="2" applyNumberFormat="1" applyFont="1" applyBorder="1" applyAlignment="1" applyProtection="1">
      <alignment horizontal="center"/>
    </xf>
    <xf numFmtId="1" fontId="0" fillId="4" borderId="8" xfId="2" applyNumberFormat="1" applyFont="1" applyBorder="1" applyAlignment="1" applyProtection="1">
      <alignment horizontal="center"/>
    </xf>
    <xf numFmtId="0" fontId="0" fillId="0" borderId="7" xfId="0" applyBorder="1" applyAlignment="1" applyProtection="1">
      <alignment horizontal="center"/>
    </xf>
    <xf numFmtId="38" fontId="0" fillId="4" borderId="8" xfId="2" applyNumberFormat="1" applyFont="1" applyBorder="1" applyAlignment="1" applyProtection="1">
      <alignment horizontal="center"/>
    </xf>
    <xf numFmtId="8" fontId="0" fillId="4" borderId="8" xfId="2" applyNumberFormat="1" applyFont="1" applyBorder="1" applyAlignment="1" applyProtection="1">
      <alignment horizontal="center"/>
    </xf>
    <xf numFmtId="9" fontId="0" fillId="0" borderId="0" xfId="0" applyNumberFormat="1" applyProtection="1"/>
    <xf numFmtId="0" fontId="13" fillId="0" borderId="21" xfId="0" applyFont="1" applyBorder="1" applyAlignment="1" applyProtection="1">
      <alignment horizontal="left" wrapText="1"/>
    </xf>
    <xf numFmtId="0" fontId="6" fillId="4" borderId="15" xfId="2" applyFont="1" applyBorder="1" applyAlignment="1" applyProtection="1">
      <alignment horizontal="left" vertical="center" wrapText="1"/>
    </xf>
    <xf numFmtId="0" fontId="6" fillId="4" borderId="16" xfId="2" applyFont="1" applyBorder="1" applyAlignment="1" applyProtection="1">
      <alignment horizontal="left" vertical="center" wrapText="1"/>
    </xf>
    <xf numFmtId="0" fontId="6" fillId="4" borderId="17" xfId="2" applyFont="1" applyBorder="1" applyAlignment="1" applyProtection="1">
      <alignment horizontal="left" vertical="center" wrapText="1"/>
    </xf>
    <xf numFmtId="0" fontId="0" fillId="0" borderId="0" xfId="0" applyAlignment="1" applyProtection="1">
      <alignment horizontal="center"/>
    </xf>
    <xf numFmtId="0" fontId="6" fillId="0" borderId="0" xfId="0" applyFont="1" applyProtection="1"/>
    <xf numFmtId="164" fontId="6" fillId="4" borderId="23" xfId="2" applyNumberFormat="1" applyFont="1" applyBorder="1" applyAlignment="1" applyProtection="1">
      <alignment horizontal="left" vertical="top"/>
    </xf>
    <xf numFmtId="165" fontId="0" fillId="5" borderId="26" xfId="3" applyNumberFormat="1" applyFont="1" applyFill="1" applyBorder="1" applyAlignment="1" applyProtection="1">
      <alignment horizontal="center"/>
    </xf>
    <xf numFmtId="0" fontId="2" fillId="0" borderId="0" xfId="0" applyFont="1" applyAlignment="1" applyProtection="1">
      <alignment horizontal="left"/>
    </xf>
    <xf numFmtId="0" fontId="0" fillId="0" borderId="0" xfId="0" applyAlignment="1" applyProtection="1">
      <alignment horizontal="left" vertical="top" wrapText="1"/>
    </xf>
    <xf numFmtId="42" fontId="0" fillId="0" borderId="0" xfId="0" applyNumberFormat="1" applyProtection="1"/>
    <xf numFmtId="0" fontId="0" fillId="0" borderId="11" xfId="0" applyBorder="1" applyProtection="1"/>
    <xf numFmtId="0" fontId="0" fillId="0" borderId="5" xfId="0" applyBorder="1" applyProtection="1"/>
    <xf numFmtId="0" fontId="0" fillId="5" borderId="23" xfId="0" applyFill="1" applyBorder="1" applyAlignment="1" applyProtection="1">
      <alignment horizontal="left" vertical="top" wrapText="1"/>
    </xf>
    <xf numFmtId="0" fontId="7" fillId="0" borderId="12" xfId="0" applyFont="1" applyBorder="1" applyAlignment="1" applyProtection="1">
      <alignment horizontal="center" vertical="top" wrapText="1"/>
    </xf>
    <xf numFmtId="0" fontId="7" fillId="0" borderId="13" xfId="0" applyFont="1" applyBorder="1" applyAlignment="1" applyProtection="1">
      <alignment horizontal="center" vertical="top" wrapText="1"/>
    </xf>
    <xf numFmtId="0" fontId="7" fillId="0" borderId="13" xfId="0" applyFont="1" applyBorder="1" applyAlignment="1" applyProtection="1">
      <alignment horizontal="left" vertical="top" wrapText="1"/>
    </xf>
    <xf numFmtId="0" fontId="7" fillId="0" borderId="14" xfId="0" applyFont="1" applyBorder="1" applyAlignment="1" applyProtection="1">
      <alignment horizontal="left" vertical="top" wrapText="1"/>
    </xf>
  </cellXfs>
  <cellStyles count="4">
    <cellStyle name="Comma" xfId="1" builtinId="3"/>
    <cellStyle name="Currency" xfId="3" builtinId="4"/>
    <cellStyle name="Normal" xfId="0" builtinId="0"/>
    <cellStyle name="Note" xfId="2" builtinId="10"/>
  </cellStyles>
  <dxfs count="0"/>
  <tableStyles count="0" defaultTableStyle="TableStyleMedium2"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87"/>
  <sheetViews>
    <sheetView showGridLines="0" tabSelected="1" zoomScale="130" zoomScaleNormal="130" workbookViewId="0">
      <selection activeCell="G9" sqref="G9"/>
    </sheetView>
  </sheetViews>
  <sheetFormatPr defaultColWidth="9.140625" defaultRowHeight="15" x14ac:dyDescent="0.25"/>
  <cols>
    <col min="1" max="1" width="4.28515625" customWidth="1"/>
    <col min="2" max="2" width="8.28515625" customWidth="1"/>
    <col min="3" max="3" width="5.7109375" customWidth="1"/>
    <col min="4" max="4" width="33.140625" customWidth="1"/>
    <col min="5" max="5" width="2.7109375" customWidth="1"/>
    <col min="6" max="6" width="16.28515625" customWidth="1"/>
    <col min="7" max="7" width="18.28515625" customWidth="1"/>
    <col min="8" max="8" width="3.28515625" customWidth="1"/>
    <col min="9" max="9" width="16.85546875" bestFit="1" customWidth="1"/>
    <col min="10" max="10" width="2.42578125" customWidth="1"/>
    <col min="11" max="11" width="19.7109375" bestFit="1" customWidth="1"/>
  </cols>
  <sheetData>
    <row r="1" spans="1:11" ht="68.45" customHeight="1" thickTop="1" thickBot="1" x14ac:dyDescent="0.35">
      <c r="A1" s="65" t="s">
        <v>30</v>
      </c>
      <c r="B1" s="66"/>
      <c r="C1" s="66"/>
      <c r="D1" s="66"/>
      <c r="E1" s="66"/>
      <c r="F1" s="66"/>
      <c r="G1" s="66"/>
      <c r="H1" s="66"/>
      <c r="I1" s="67"/>
      <c r="J1" s="27"/>
      <c r="K1" s="27"/>
    </row>
    <row r="2" spans="1:11" ht="10.15" customHeight="1" x14ac:dyDescent="0.3">
      <c r="A2" s="28"/>
      <c r="B2" s="29"/>
      <c r="C2" s="29"/>
      <c r="D2" s="29"/>
      <c r="E2" s="29"/>
      <c r="F2" s="29"/>
      <c r="G2" s="29"/>
      <c r="H2" s="29"/>
      <c r="I2" s="30"/>
      <c r="J2" s="27"/>
      <c r="K2" s="27"/>
    </row>
    <row r="3" spans="1:11" s="32" customFormat="1" ht="12" x14ac:dyDescent="0.2">
      <c r="A3" s="31"/>
      <c r="C3" s="4"/>
      <c r="D3" s="33" t="s">
        <v>22</v>
      </c>
      <c r="I3" s="34"/>
    </row>
    <row r="4" spans="1:11" s="32" customFormat="1" ht="12.75" thickBot="1" x14ac:dyDescent="0.25">
      <c r="A4" s="31"/>
      <c r="C4" s="35"/>
      <c r="D4" s="33" t="s">
        <v>25</v>
      </c>
      <c r="I4" s="34"/>
    </row>
    <row r="5" spans="1:11" x14ac:dyDescent="0.25">
      <c r="A5" s="36"/>
      <c r="I5" s="37"/>
    </row>
    <row r="6" spans="1:11" ht="39" customHeight="1" x14ac:dyDescent="0.25">
      <c r="A6" s="38" t="s">
        <v>19</v>
      </c>
      <c r="B6" s="69" t="s">
        <v>23</v>
      </c>
      <c r="C6" s="69"/>
      <c r="D6" s="69"/>
      <c r="E6" s="69"/>
      <c r="F6" s="69"/>
      <c r="G6" s="39"/>
      <c r="I6" s="40" t="s">
        <v>18</v>
      </c>
    </row>
    <row r="7" spans="1:11" ht="15.75" x14ac:dyDescent="0.25">
      <c r="A7" s="41" t="s">
        <v>27</v>
      </c>
      <c r="I7" s="42"/>
    </row>
    <row r="8" spans="1:11" ht="9.6" customHeight="1" x14ac:dyDescent="0.25">
      <c r="A8" s="36"/>
      <c r="G8" s="43" t="s">
        <v>21</v>
      </c>
      <c r="H8" s="44"/>
      <c r="I8" s="42"/>
    </row>
    <row r="9" spans="1:11" x14ac:dyDescent="0.25">
      <c r="A9" s="36"/>
      <c r="B9" t="s">
        <v>41</v>
      </c>
      <c r="G9" s="22"/>
      <c r="H9" s="25"/>
      <c r="I9" s="24">
        <v>6000</v>
      </c>
    </row>
    <row r="10" spans="1:11" x14ac:dyDescent="0.25">
      <c r="A10" s="36"/>
      <c r="B10" t="s">
        <v>26</v>
      </c>
      <c r="G10" s="1"/>
      <c r="I10" s="5"/>
    </row>
    <row r="11" spans="1:11" ht="15" customHeight="1" x14ac:dyDescent="0.25">
      <c r="A11" s="36"/>
      <c r="B11" s="45" t="s">
        <v>39</v>
      </c>
      <c r="C11" s="46"/>
      <c r="D11" s="47"/>
      <c r="G11" s="1"/>
      <c r="I11" s="5"/>
    </row>
    <row r="12" spans="1:11" ht="15" customHeight="1" x14ac:dyDescent="0.25">
      <c r="A12" s="36"/>
      <c r="C12">
        <v>1</v>
      </c>
      <c r="D12" s="68"/>
      <c r="E12" s="68"/>
      <c r="I12" s="17"/>
    </row>
    <row r="13" spans="1:11" ht="15" customHeight="1" x14ac:dyDescent="0.25">
      <c r="A13" s="36"/>
      <c r="C13">
        <v>2</v>
      </c>
      <c r="D13" s="68"/>
      <c r="E13" s="68"/>
      <c r="I13" s="17"/>
    </row>
    <row r="14" spans="1:11" x14ac:dyDescent="0.25">
      <c r="A14" s="36"/>
      <c r="C14">
        <v>3</v>
      </c>
      <c r="D14" s="68"/>
      <c r="E14" s="68"/>
      <c r="I14" s="17"/>
    </row>
    <row r="15" spans="1:11" x14ac:dyDescent="0.25">
      <c r="A15" s="36"/>
      <c r="C15">
        <v>4</v>
      </c>
      <c r="D15" s="68"/>
      <c r="E15" s="68"/>
      <c r="I15" s="17"/>
    </row>
    <row r="16" spans="1:11" x14ac:dyDescent="0.25">
      <c r="A16" s="36"/>
      <c r="C16">
        <v>5</v>
      </c>
      <c r="D16" s="68"/>
      <c r="E16" s="68"/>
      <c r="I16" s="17"/>
    </row>
    <row r="17" spans="1:9" x14ac:dyDescent="0.25">
      <c r="A17" s="36"/>
      <c r="C17">
        <v>6</v>
      </c>
      <c r="D17" s="68"/>
      <c r="E17" s="68"/>
      <c r="I17" s="17"/>
    </row>
    <row r="18" spans="1:9" x14ac:dyDescent="0.25">
      <c r="A18" s="36"/>
      <c r="D18" s="26"/>
      <c r="E18" s="26"/>
      <c r="I18" s="61"/>
    </row>
    <row r="19" spans="1:9" x14ac:dyDescent="0.25">
      <c r="A19" s="36"/>
      <c r="B19" t="s">
        <v>40</v>
      </c>
      <c r="I19" s="19">
        <f>IF(SUM(I12:I17)&lt;=24000,SUM(I12:I17),"ERROR")</f>
        <v>0</v>
      </c>
    </row>
    <row r="20" spans="1:9" ht="8.65" customHeight="1" x14ac:dyDescent="0.25">
      <c r="A20" s="36"/>
      <c r="I20" s="42"/>
    </row>
    <row r="21" spans="1:9" x14ac:dyDescent="0.25">
      <c r="A21" s="36"/>
      <c r="B21" t="s">
        <v>29</v>
      </c>
      <c r="I21" s="6">
        <f>ROUND((I9+I19)*0.0765,0)</f>
        <v>459</v>
      </c>
    </row>
    <row r="22" spans="1:9" ht="8.65" customHeight="1" x14ac:dyDescent="0.25">
      <c r="A22" s="36"/>
      <c r="I22" s="42"/>
    </row>
    <row r="23" spans="1:9" x14ac:dyDescent="0.25">
      <c r="A23" s="36"/>
      <c r="B23" t="s">
        <v>28</v>
      </c>
      <c r="F23" s="1"/>
      <c r="G23" s="23"/>
      <c r="H23" s="1"/>
      <c r="I23" s="6">
        <f>ROUND((I9+I19+I21),0)</f>
        <v>6459</v>
      </c>
    </row>
    <row r="24" spans="1:9" ht="8.65" customHeight="1" x14ac:dyDescent="0.25">
      <c r="A24" s="36"/>
      <c r="I24" s="42"/>
    </row>
    <row r="25" spans="1:9" x14ac:dyDescent="0.25">
      <c r="A25" s="48" t="s">
        <v>6</v>
      </c>
      <c r="I25" s="42"/>
    </row>
    <row r="26" spans="1:9" x14ac:dyDescent="0.25">
      <c r="A26" s="36"/>
      <c r="B26" s="49" t="s">
        <v>9</v>
      </c>
      <c r="I26" s="42"/>
    </row>
    <row r="27" spans="1:9" hidden="1" x14ac:dyDescent="0.25">
      <c r="A27" s="36"/>
      <c r="B27" t="s">
        <v>0</v>
      </c>
      <c r="I27" s="50">
        <v>0</v>
      </c>
    </row>
    <row r="28" spans="1:9" hidden="1" x14ac:dyDescent="0.25">
      <c r="A28" s="36"/>
      <c r="I28" s="42"/>
    </row>
    <row r="29" spans="1:9" hidden="1" x14ac:dyDescent="0.25">
      <c r="A29" s="36"/>
      <c r="B29" t="s">
        <v>1</v>
      </c>
      <c r="I29" s="50">
        <v>0</v>
      </c>
    </row>
    <row r="30" spans="1:9" hidden="1" x14ac:dyDescent="0.25">
      <c r="A30" s="36"/>
      <c r="I30" s="42"/>
    </row>
    <row r="31" spans="1:9" ht="3.75" customHeight="1" x14ac:dyDescent="0.25">
      <c r="A31" s="36"/>
      <c r="I31" s="42"/>
    </row>
    <row r="32" spans="1:9" ht="15" customHeight="1" x14ac:dyDescent="0.25">
      <c r="A32" s="36"/>
      <c r="B32" t="s">
        <v>4</v>
      </c>
      <c r="F32" s="1"/>
      <c r="G32" s="2"/>
      <c r="H32" s="1"/>
      <c r="I32" s="7"/>
    </row>
    <row r="33" spans="1:9" ht="8.65" customHeight="1" x14ac:dyDescent="0.25">
      <c r="A33" s="36"/>
      <c r="F33" s="1"/>
      <c r="G33" s="2"/>
      <c r="H33" s="1"/>
      <c r="I33" s="8"/>
    </row>
    <row r="34" spans="1:9" ht="15" customHeight="1" x14ac:dyDescent="0.25">
      <c r="A34" s="36"/>
      <c r="B34" t="s">
        <v>36</v>
      </c>
      <c r="F34" s="1"/>
      <c r="G34" s="2"/>
      <c r="H34" s="1"/>
      <c r="I34" s="9"/>
    </row>
    <row r="35" spans="1:9" ht="8.65" customHeight="1" x14ac:dyDescent="0.25">
      <c r="A35" s="36"/>
      <c r="F35" s="1"/>
      <c r="G35" s="2"/>
      <c r="H35" s="1"/>
      <c r="I35" s="21"/>
    </row>
    <row r="36" spans="1:9" ht="15" customHeight="1" x14ac:dyDescent="0.25">
      <c r="A36" s="36"/>
      <c r="B36" t="s">
        <v>20</v>
      </c>
      <c r="F36" s="1"/>
      <c r="G36" s="2"/>
      <c r="H36" s="1"/>
      <c r="I36" s="20"/>
    </row>
    <row r="37" spans="1:9" ht="8.65" customHeight="1" x14ac:dyDescent="0.25">
      <c r="A37" s="36"/>
      <c r="F37" s="1"/>
      <c r="G37" s="2"/>
      <c r="H37" s="1"/>
      <c r="I37" s="5"/>
    </row>
    <row r="38" spans="1:9" ht="15" customHeight="1" x14ac:dyDescent="0.25">
      <c r="A38" s="36"/>
      <c r="B38" t="s">
        <v>29</v>
      </c>
      <c r="F38" s="1"/>
      <c r="G38" s="2"/>
      <c r="H38" s="1"/>
      <c r="I38" s="6">
        <f>ROUND((I32*I34*I36)*0.0765,0)</f>
        <v>0</v>
      </c>
    </row>
    <row r="39" spans="1:9" ht="8.65" customHeight="1" x14ac:dyDescent="0.25">
      <c r="A39" s="36"/>
      <c r="F39" s="1"/>
      <c r="G39" s="2"/>
      <c r="H39" s="1"/>
      <c r="I39" s="16"/>
    </row>
    <row r="40" spans="1:9" ht="15" customHeight="1" x14ac:dyDescent="0.25">
      <c r="A40" s="36"/>
      <c r="B40" t="s">
        <v>10</v>
      </c>
      <c r="F40" s="1"/>
      <c r="G40" s="23"/>
      <c r="H40" s="1"/>
      <c r="I40" s="6">
        <f>ROUND((+I32*I34*I36)+I38,0)</f>
        <v>0</v>
      </c>
    </row>
    <row r="41" spans="1:9" ht="8.65" customHeight="1" x14ac:dyDescent="0.25">
      <c r="A41" s="36"/>
      <c r="I41" s="42"/>
    </row>
    <row r="42" spans="1:9" x14ac:dyDescent="0.25">
      <c r="A42" s="48" t="s">
        <v>7</v>
      </c>
      <c r="I42" s="42"/>
    </row>
    <row r="43" spans="1:9" x14ac:dyDescent="0.25">
      <c r="A43" s="36"/>
      <c r="B43" s="49" t="s">
        <v>8</v>
      </c>
      <c r="I43" s="42"/>
    </row>
    <row r="44" spans="1:9" ht="3.75" customHeight="1" x14ac:dyDescent="0.25">
      <c r="A44" s="36"/>
      <c r="I44" s="42"/>
    </row>
    <row r="45" spans="1:9" ht="15" customHeight="1" x14ac:dyDescent="0.25">
      <c r="A45" s="36"/>
      <c r="B45" t="s">
        <v>4</v>
      </c>
      <c r="F45" s="1"/>
      <c r="G45" s="2"/>
      <c r="H45" s="1"/>
      <c r="I45" s="10"/>
    </row>
    <row r="46" spans="1:9" ht="8.65" customHeight="1" x14ac:dyDescent="0.25">
      <c r="A46" s="36"/>
      <c r="I46" s="51"/>
    </row>
    <row r="47" spans="1:9" x14ac:dyDescent="0.25">
      <c r="A47" s="36"/>
      <c r="B47" t="s">
        <v>38</v>
      </c>
      <c r="I47" s="11"/>
    </row>
    <row r="48" spans="1:9" ht="8.65" customHeight="1" x14ac:dyDescent="0.25">
      <c r="A48" s="36"/>
      <c r="I48" s="51"/>
    </row>
    <row r="49" spans="1:9" x14ac:dyDescent="0.25">
      <c r="A49" s="36"/>
      <c r="B49" t="s">
        <v>37</v>
      </c>
      <c r="I49" s="12"/>
    </row>
    <row r="50" spans="1:9" ht="8.65" customHeight="1" x14ac:dyDescent="0.25">
      <c r="A50" s="36"/>
      <c r="I50" s="42"/>
    </row>
    <row r="51" spans="1:9" x14ac:dyDescent="0.25">
      <c r="A51" s="36"/>
      <c r="B51" t="s">
        <v>29</v>
      </c>
      <c r="G51" s="52"/>
      <c r="I51" s="6">
        <f>ROUND((I45*I47*I49)*0.0765,0)</f>
        <v>0</v>
      </c>
    </row>
    <row r="52" spans="1:9" ht="8.65" customHeight="1" x14ac:dyDescent="0.25">
      <c r="A52" s="36"/>
      <c r="I52" s="42"/>
    </row>
    <row r="53" spans="1:9" x14ac:dyDescent="0.25">
      <c r="A53" s="36"/>
      <c r="B53" t="s">
        <v>11</v>
      </c>
      <c r="F53" s="1"/>
      <c r="G53" s="23"/>
      <c r="H53" s="1"/>
      <c r="I53" s="6">
        <f>ROUND((+I45*I47*I49)+I51,0)</f>
        <v>0</v>
      </c>
    </row>
    <row r="54" spans="1:9" ht="10.5" customHeight="1" x14ac:dyDescent="0.25">
      <c r="A54" s="36"/>
      <c r="I54" s="42"/>
    </row>
    <row r="55" spans="1:9" ht="24.6" customHeight="1" x14ac:dyDescent="0.25">
      <c r="A55" s="48" t="s">
        <v>2</v>
      </c>
      <c r="D55" s="77" t="s">
        <v>33</v>
      </c>
      <c r="E55" s="77"/>
      <c r="F55" s="77"/>
      <c r="G55" s="77"/>
      <c r="H55" s="1"/>
      <c r="I55" s="42"/>
    </row>
    <row r="56" spans="1:9" x14ac:dyDescent="0.25">
      <c r="A56" s="36"/>
      <c r="B56" t="s">
        <v>12</v>
      </c>
      <c r="D56" s="74"/>
      <c r="E56" s="75"/>
      <c r="F56" s="75"/>
      <c r="G56" s="76"/>
      <c r="H56" s="1"/>
      <c r="I56" s="5"/>
    </row>
    <row r="57" spans="1:9" ht="27" customHeight="1" x14ac:dyDescent="0.25">
      <c r="A57" s="36"/>
      <c r="D57" s="74"/>
      <c r="E57" s="75"/>
      <c r="F57" s="75"/>
      <c r="G57" s="76"/>
      <c r="H57" s="1"/>
      <c r="I57" s="17"/>
    </row>
    <row r="58" spans="1:9" x14ac:dyDescent="0.25">
      <c r="A58" s="36"/>
      <c r="B58" t="s">
        <v>12</v>
      </c>
      <c r="D58" s="74"/>
      <c r="E58" s="75"/>
      <c r="F58" s="75"/>
      <c r="G58" s="76"/>
      <c r="H58" s="1"/>
      <c r="I58" s="13"/>
    </row>
    <row r="59" spans="1:9" ht="27" customHeight="1" x14ac:dyDescent="0.25">
      <c r="A59" s="36"/>
      <c r="D59" s="74"/>
      <c r="E59" s="75"/>
      <c r="F59" s="75"/>
      <c r="G59" s="76"/>
      <c r="H59" s="1"/>
      <c r="I59" s="17"/>
    </row>
    <row r="60" spans="1:9" ht="8.65" customHeight="1" x14ac:dyDescent="0.25">
      <c r="A60" s="36"/>
      <c r="D60" s="53"/>
      <c r="E60" s="53"/>
      <c r="F60" s="1"/>
      <c r="H60" s="1"/>
      <c r="I60" s="5"/>
    </row>
    <row r="61" spans="1:9" x14ac:dyDescent="0.25">
      <c r="A61" s="36"/>
      <c r="B61" t="s">
        <v>5</v>
      </c>
      <c r="F61" s="1"/>
      <c r="G61" s="2"/>
      <c r="H61" s="1"/>
      <c r="I61" s="6">
        <f>SUM(I57:I60)</f>
        <v>0</v>
      </c>
    </row>
    <row r="62" spans="1:9" ht="8.65" customHeight="1" x14ac:dyDescent="0.25">
      <c r="A62" s="36"/>
      <c r="F62" s="1"/>
      <c r="G62" s="2"/>
      <c r="H62" s="1"/>
      <c r="I62" s="14"/>
    </row>
    <row r="63" spans="1:9" x14ac:dyDescent="0.25">
      <c r="A63" s="48" t="s">
        <v>16</v>
      </c>
      <c r="F63" s="1"/>
      <c r="H63" s="1"/>
      <c r="I63" s="5"/>
    </row>
    <row r="64" spans="1:9" x14ac:dyDescent="0.25">
      <c r="A64" s="36"/>
      <c r="B64" s="49" t="s">
        <v>35</v>
      </c>
      <c r="F64" s="1"/>
      <c r="G64" s="1"/>
      <c r="H64" s="1"/>
      <c r="I64" s="14"/>
    </row>
    <row r="65" spans="1:9" x14ac:dyDescent="0.25">
      <c r="A65" s="36"/>
      <c r="B65" s="54" t="s">
        <v>13</v>
      </c>
      <c r="F65" s="1"/>
      <c r="G65" s="1"/>
      <c r="H65" s="1"/>
      <c r="I65" s="17"/>
    </row>
    <row r="66" spans="1:9" x14ac:dyDescent="0.25">
      <c r="A66" s="36"/>
      <c r="B66" s="54" t="s">
        <v>15</v>
      </c>
      <c r="F66" s="1"/>
      <c r="G66" s="1"/>
      <c r="H66" s="1"/>
      <c r="I66" s="17"/>
    </row>
    <row r="67" spans="1:9" x14ac:dyDescent="0.25">
      <c r="A67" s="36"/>
      <c r="B67" s="54" t="s">
        <v>14</v>
      </c>
      <c r="F67" s="1"/>
      <c r="G67" s="1"/>
      <c r="H67" s="1"/>
      <c r="I67" s="17"/>
    </row>
    <row r="68" spans="1:9" x14ac:dyDescent="0.25">
      <c r="A68" s="36"/>
      <c r="B68" s="54" t="s">
        <v>34</v>
      </c>
      <c r="H68" s="1"/>
      <c r="I68" s="62"/>
    </row>
    <row r="69" spans="1:9" x14ac:dyDescent="0.25">
      <c r="A69" s="36"/>
      <c r="D69" s="70"/>
      <c r="E69" s="70"/>
      <c r="F69" s="70"/>
      <c r="G69" s="70"/>
      <c r="H69" s="1"/>
      <c r="I69" s="61"/>
    </row>
    <row r="70" spans="1:9" x14ac:dyDescent="0.25">
      <c r="A70" s="36"/>
      <c r="D70" s="70"/>
      <c r="E70" s="70"/>
      <c r="F70" s="70"/>
      <c r="G70" s="70"/>
      <c r="H70" s="1"/>
      <c r="I70" s="61"/>
    </row>
    <row r="71" spans="1:9" x14ac:dyDescent="0.25">
      <c r="A71" s="36"/>
      <c r="D71" s="70"/>
      <c r="E71" s="70"/>
      <c r="F71" s="70"/>
      <c r="G71" s="70"/>
      <c r="H71" s="1"/>
      <c r="I71" s="61"/>
    </row>
    <row r="72" spans="1:9" x14ac:dyDescent="0.25">
      <c r="A72" s="36"/>
      <c r="D72" s="70"/>
      <c r="E72" s="70"/>
      <c r="F72" s="70"/>
      <c r="G72" s="70"/>
      <c r="H72" s="1"/>
      <c r="I72" s="18"/>
    </row>
    <row r="73" spans="1:9" x14ac:dyDescent="0.25">
      <c r="A73" s="36"/>
      <c r="D73" s="88"/>
      <c r="E73" s="88"/>
      <c r="F73" s="88"/>
      <c r="G73" s="88"/>
      <c r="H73" s="1"/>
      <c r="I73" s="61"/>
    </row>
    <row r="74" spans="1:9" x14ac:dyDescent="0.25">
      <c r="A74" s="36"/>
      <c r="B74" s="54" t="s">
        <v>24</v>
      </c>
      <c r="D74" s="79"/>
      <c r="E74" s="80"/>
      <c r="F74" s="80"/>
      <c r="G74" s="81"/>
      <c r="H74" s="1"/>
      <c r="I74" s="61"/>
    </row>
    <row r="75" spans="1:9" x14ac:dyDescent="0.25">
      <c r="A75" s="36"/>
      <c r="B75" s="54"/>
      <c r="D75" s="82"/>
      <c r="E75" s="83"/>
      <c r="F75" s="83"/>
      <c r="G75" s="84"/>
      <c r="H75" s="1"/>
      <c r="I75" s="61"/>
    </row>
    <row r="76" spans="1:9" x14ac:dyDescent="0.25">
      <c r="A76" s="36"/>
      <c r="B76" s="54"/>
      <c r="D76" s="82"/>
      <c r="E76" s="83"/>
      <c r="F76" s="83"/>
      <c r="G76" s="84"/>
      <c r="H76" s="1"/>
      <c r="I76" s="61"/>
    </row>
    <row r="77" spans="1:9" x14ac:dyDescent="0.25">
      <c r="A77" s="36"/>
      <c r="B77" s="54"/>
      <c r="D77" s="85"/>
      <c r="E77" s="86"/>
      <c r="F77" s="86"/>
      <c r="G77" s="87"/>
      <c r="H77" s="1"/>
      <c r="I77" s="18"/>
    </row>
    <row r="78" spans="1:9" ht="8.65" customHeight="1" x14ac:dyDescent="0.25">
      <c r="A78" s="36"/>
      <c r="H78" s="1"/>
      <c r="I78" s="13"/>
    </row>
    <row r="79" spans="1:9" x14ac:dyDescent="0.25">
      <c r="A79" s="36"/>
      <c r="B79" t="s">
        <v>17</v>
      </c>
      <c r="D79" s="55"/>
      <c r="E79" s="55"/>
      <c r="F79" s="55"/>
      <c r="G79" s="55"/>
      <c r="H79" s="1"/>
      <c r="I79" s="6">
        <f>SUM(I65:I77)</f>
        <v>0</v>
      </c>
    </row>
    <row r="80" spans="1:9" ht="8.65" customHeight="1" x14ac:dyDescent="0.25">
      <c r="A80" s="36"/>
      <c r="D80" s="64"/>
      <c r="E80" s="64"/>
      <c r="F80" s="64"/>
      <c r="G80" s="64"/>
      <c r="I80" s="42"/>
    </row>
    <row r="81" spans="1:11" ht="16.5" thickBot="1" x14ac:dyDescent="0.3">
      <c r="A81" s="41" t="s">
        <v>3</v>
      </c>
      <c r="I81" s="15">
        <f>IF((I23+I40+I53+I61+I79)&lt;=60000,(I23+I40+I53+I61+I79),"ERROR")</f>
        <v>6459</v>
      </c>
      <c r="K81" s="56"/>
    </row>
    <row r="82" spans="1:11" ht="8.65" customHeight="1" thickTop="1" x14ac:dyDescent="0.25">
      <c r="A82" s="36"/>
      <c r="I82" s="57"/>
    </row>
    <row r="83" spans="1:11" x14ac:dyDescent="0.25">
      <c r="A83" s="36"/>
      <c r="B83" s="55" t="s">
        <v>31</v>
      </c>
      <c r="C83" s="55"/>
      <c r="I83" s="58"/>
    </row>
    <row r="84" spans="1:11" ht="67.5" customHeight="1" x14ac:dyDescent="0.25">
      <c r="A84" s="36"/>
      <c r="B84" s="71"/>
      <c r="C84" s="71"/>
      <c r="D84" s="71"/>
      <c r="E84" s="71"/>
      <c r="F84" s="71"/>
      <c r="G84" s="71"/>
      <c r="I84" s="58"/>
    </row>
    <row r="85" spans="1:11" x14ac:dyDescent="0.25">
      <c r="A85" s="36"/>
      <c r="I85" s="58"/>
    </row>
    <row r="86" spans="1:11" ht="27.75" customHeight="1" thickBot="1" x14ac:dyDescent="0.3">
      <c r="A86" s="72" t="s">
        <v>32</v>
      </c>
      <c r="B86" s="73"/>
      <c r="C86" s="73"/>
      <c r="D86" s="73"/>
      <c r="E86" s="73"/>
      <c r="F86" s="73"/>
      <c r="G86" s="73"/>
      <c r="H86" s="59"/>
      <c r="I86" s="60"/>
    </row>
    <row r="87" spans="1:11" ht="15.75" thickTop="1" x14ac:dyDescent="0.25"/>
  </sheetData>
  <sheetProtection algorithmName="SHA-512" hashValue="NZNRwaVNwwp+SM8rIplejx5VNcZn0EmfzCoiXQ5o/idwrUZMALE8bPbt6qvW9EjeJ3r5wALcQkJnZdRBpeCyuw==" saltValue="OmIQZ43omFHoafr+T66OIg==" spinCount="100000" sheet="1" selectLockedCells="1"/>
  <mergeCells count="15">
    <mergeCell ref="D69:G72"/>
    <mergeCell ref="B84:G84"/>
    <mergeCell ref="A86:G86"/>
    <mergeCell ref="D16:E16"/>
    <mergeCell ref="D17:E17"/>
    <mergeCell ref="D56:G57"/>
    <mergeCell ref="D58:G59"/>
    <mergeCell ref="D55:G55"/>
    <mergeCell ref="D74:G77"/>
    <mergeCell ref="A1:I1"/>
    <mergeCell ref="D12:E12"/>
    <mergeCell ref="D13:E13"/>
    <mergeCell ref="D14:E14"/>
    <mergeCell ref="D15:E15"/>
    <mergeCell ref="B6:F6"/>
  </mergeCells>
  <printOptions horizontalCentered="1" verticalCentered="1"/>
  <pageMargins left="0.25" right="0.25" top="0.75" bottom="0.75" header="0.3" footer="0.3"/>
  <pageSetup scale="93" fitToHeight="0" orientation="portrait" r:id="rId1"/>
  <rowBreaks count="1" manualBreakCount="1">
    <brk id="54"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0F5A-C08E-4232-8207-9439B75F474B}">
  <dimension ref="A1:B9"/>
  <sheetViews>
    <sheetView showGridLines="0" workbookViewId="0">
      <selection activeCell="B3" sqref="B3"/>
    </sheetView>
  </sheetViews>
  <sheetFormatPr defaultRowHeight="15" x14ac:dyDescent="0.25"/>
  <cols>
    <col min="1" max="1" width="5.7109375" customWidth="1"/>
    <col min="2" max="2" width="68.85546875" customWidth="1"/>
  </cols>
  <sheetData>
    <row r="1" spans="1:2" ht="18.75" x14ac:dyDescent="0.25">
      <c r="A1" s="89" t="s">
        <v>47</v>
      </c>
      <c r="B1" s="89"/>
    </row>
    <row r="2" spans="1:2" ht="18.75" x14ac:dyDescent="0.3">
      <c r="A2" s="90"/>
      <c r="B2" s="27"/>
    </row>
    <row r="3" spans="1:2" ht="45" x14ac:dyDescent="0.25">
      <c r="A3" s="91"/>
      <c r="B3" s="94" t="s">
        <v>52</v>
      </c>
    </row>
    <row r="4" spans="1:2" x14ac:dyDescent="0.25">
      <c r="A4" s="92" t="s">
        <v>48</v>
      </c>
      <c r="B4" s="95" t="s">
        <v>51</v>
      </c>
    </row>
    <row r="5" spans="1:2" x14ac:dyDescent="0.25">
      <c r="A5" s="92"/>
      <c r="B5" s="97"/>
    </row>
    <row r="6" spans="1:2" ht="75" x14ac:dyDescent="0.25">
      <c r="A6" s="92"/>
      <c r="B6" s="98" t="s">
        <v>53</v>
      </c>
    </row>
    <row r="7" spans="1:2" x14ac:dyDescent="0.25">
      <c r="A7" s="92"/>
      <c r="B7" s="97"/>
    </row>
    <row r="9" spans="1:2" ht="43.5" customHeight="1" x14ac:dyDescent="0.25">
      <c r="A9" s="93" t="s">
        <v>49</v>
      </c>
      <c r="B9" s="96" t="s">
        <v>50</v>
      </c>
    </row>
  </sheetData>
  <sheetProtection algorithmName="SHA-512" hashValue="3wdXJ9UkrchsbxztC0sh8tdaEdKSq0oBX7phmAZ6DP8dRg8zB3+7NUPHKYX9Zdb5AsOj+D68GFaj23FqBF4RPQ==" saltValue="OZ0XBg3owoHPYES9G3KRDA==" spinCount="100000" sheet="1" objects="1" scenarios="1"/>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8770B-C74C-4065-9F69-C645EF8053C7}">
  <sheetPr>
    <pageSetUpPr fitToPage="1"/>
  </sheetPr>
  <dimension ref="A1:K86"/>
  <sheetViews>
    <sheetView showGridLines="0" zoomScale="130" zoomScaleNormal="130" workbookViewId="0">
      <selection activeCell="B6" sqref="B6:F6"/>
    </sheetView>
  </sheetViews>
  <sheetFormatPr defaultColWidth="9.140625" defaultRowHeight="15" x14ac:dyDescent="0.25"/>
  <cols>
    <col min="1" max="1" width="4.28515625" style="103" customWidth="1"/>
    <col min="2" max="2" width="8.28515625" style="103" customWidth="1"/>
    <col min="3" max="3" width="5.7109375" style="103" customWidth="1"/>
    <col min="4" max="4" width="33.140625" style="103" customWidth="1"/>
    <col min="5" max="5" width="2.7109375" style="103" customWidth="1"/>
    <col min="6" max="6" width="16.28515625" style="103" customWidth="1"/>
    <col min="7" max="7" width="18.28515625" style="103" customWidth="1"/>
    <col min="8" max="8" width="3.28515625" style="103" customWidth="1"/>
    <col min="9" max="9" width="16.85546875" style="103" bestFit="1" customWidth="1"/>
    <col min="10" max="10" width="2.42578125" style="103" customWidth="1"/>
    <col min="11" max="11" width="19.7109375" style="103" bestFit="1" customWidth="1"/>
    <col min="12" max="16384" width="9.140625" style="103"/>
  </cols>
  <sheetData>
    <row r="1" spans="1:11" ht="68.45" customHeight="1" thickTop="1" thickBot="1" x14ac:dyDescent="0.35">
      <c r="A1" s="99" t="s">
        <v>30</v>
      </c>
      <c r="B1" s="100"/>
      <c r="C1" s="100"/>
      <c r="D1" s="100"/>
      <c r="E1" s="100"/>
      <c r="F1" s="100"/>
      <c r="G1" s="100"/>
      <c r="H1" s="100"/>
      <c r="I1" s="101"/>
      <c r="J1" s="102"/>
      <c r="K1" s="102"/>
    </row>
    <row r="2" spans="1:11" ht="10.15" customHeight="1" x14ac:dyDescent="0.3">
      <c r="A2" s="104"/>
      <c r="B2" s="105"/>
      <c r="C2" s="105"/>
      <c r="D2" s="105"/>
      <c r="E2" s="105"/>
      <c r="F2" s="105"/>
      <c r="G2" s="105"/>
      <c r="H2" s="105"/>
      <c r="I2" s="106"/>
      <c r="J2" s="102"/>
      <c r="K2" s="102"/>
    </row>
    <row r="3" spans="1:11" s="108" customFormat="1" ht="12" x14ac:dyDescent="0.2">
      <c r="A3" s="107"/>
      <c r="C3" s="4"/>
      <c r="D3" s="109" t="s">
        <v>22</v>
      </c>
      <c r="I3" s="110"/>
    </row>
    <row r="4" spans="1:11" s="108" customFormat="1" ht="12.75" thickBot="1" x14ac:dyDescent="0.25">
      <c r="A4" s="107"/>
      <c r="C4" s="111"/>
      <c r="D4" s="109" t="s">
        <v>25</v>
      </c>
      <c r="I4" s="110"/>
    </row>
    <row r="5" spans="1:11" x14ac:dyDescent="0.25">
      <c r="A5" s="112"/>
      <c r="I5" s="113"/>
    </row>
    <row r="6" spans="1:11" ht="39" customHeight="1" x14ac:dyDescent="0.25">
      <c r="A6" s="114" t="s">
        <v>19</v>
      </c>
      <c r="B6" s="115" t="s">
        <v>23</v>
      </c>
      <c r="C6" s="115"/>
      <c r="D6" s="115"/>
      <c r="E6" s="115"/>
      <c r="F6" s="115"/>
      <c r="G6" s="116"/>
      <c r="I6" s="117" t="s">
        <v>18</v>
      </c>
    </row>
    <row r="7" spans="1:11" ht="15.75" x14ac:dyDescent="0.25">
      <c r="A7" s="118" t="s">
        <v>27</v>
      </c>
      <c r="I7" s="119"/>
    </row>
    <row r="8" spans="1:11" ht="9.6" customHeight="1" x14ac:dyDescent="0.25">
      <c r="A8" s="112"/>
      <c r="G8" s="120" t="s">
        <v>21</v>
      </c>
      <c r="H8" s="121"/>
      <c r="I8" s="119"/>
    </row>
    <row r="9" spans="1:11" x14ac:dyDescent="0.25">
      <c r="A9" s="112"/>
      <c r="B9" s="103" t="s">
        <v>41</v>
      </c>
      <c r="G9" s="122" t="s">
        <v>44</v>
      </c>
      <c r="H9" s="123"/>
      <c r="I9" s="24">
        <v>6000</v>
      </c>
    </row>
    <row r="10" spans="1:11" x14ac:dyDescent="0.25">
      <c r="A10" s="112"/>
      <c r="B10" s="103" t="s">
        <v>26</v>
      </c>
      <c r="G10" s="1"/>
      <c r="I10" s="5"/>
    </row>
    <row r="11" spans="1:11" ht="15" customHeight="1" x14ac:dyDescent="0.25">
      <c r="A11" s="112"/>
      <c r="B11" s="124" t="s">
        <v>54</v>
      </c>
      <c r="C11" s="125"/>
      <c r="D11" s="126"/>
      <c r="G11" s="1"/>
      <c r="I11" s="5"/>
    </row>
    <row r="12" spans="1:11" ht="15" customHeight="1" x14ac:dyDescent="0.25">
      <c r="A12" s="112"/>
      <c r="C12" s="103">
        <v>1</v>
      </c>
      <c r="D12" s="127" t="s">
        <v>45</v>
      </c>
      <c r="E12" s="127"/>
      <c r="I12" s="128">
        <v>4500</v>
      </c>
    </row>
    <row r="13" spans="1:11" ht="15" customHeight="1" x14ac:dyDescent="0.25">
      <c r="A13" s="112"/>
      <c r="C13" s="103">
        <v>2</v>
      </c>
      <c r="D13" s="127" t="s">
        <v>42</v>
      </c>
      <c r="E13" s="127"/>
      <c r="I13" s="128">
        <v>4500</v>
      </c>
    </row>
    <row r="14" spans="1:11" x14ac:dyDescent="0.25">
      <c r="A14" s="112"/>
      <c r="C14" s="103">
        <v>3</v>
      </c>
      <c r="D14" s="127" t="s">
        <v>46</v>
      </c>
      <c r="E14" s="127"/>
      <c r="I14" s="128">
        <v>4500</v>
      </c>
    </row>
    <row r="15" spans="1:11" x14ac:dyDescent="0.25">
      <c r="A15" s="112"/>
      <c r="C15" s="103">
        <v>4</v>
      </c>
      <c r="D15" s="127" t="s">
        <v>43</v>
      </c>
      <c r="E15" s="127"/>
      <c r="I15" s="128">
        <v>4500</v>
      </c>
    </row>
    <row r="16" spans="1:11" x14ac:dyDescent="0.25">
      <c r="A16" s="112"/>
      <c r="C16" s="103">
        <v>5</v>
      </c>
      <c r="D16" s="127"/>
      <c r="E16" s="127"/>
      <c r="I16" s="128"/>
    </row>
    <row r="17" spans="1:9" x14ac:dyDescent="0.25">
      <c r="A17" s="112"/>
      <c r="C17" s="103">
        <v>6</v>
      </c>
      <c r="D17" s="127"/>
      <c r="E17" s="127"/>
      <c r="I17" s="128"/>
    </row>
    <row r="18" spans="1:9" x14ac:dyDescent="0.25">
      <c r="A18" s="112"/>
      <c r="D18" s="26"/>
      <c r="E18" s="26"/>
      <c r="I18" s="61"/>
    </row>
    <row r="19" spans="1:9" x14ac:dyDescent="0.25">
      <c r="A19" s="112"/>
      <c r="B19" s="103" t="s">
        <v>40</v>
      </c>
      <c r="I19" s="19">
        <f>IF(SUM(I12:I17)&lt;=24000,SUM(I12:I17),"ERROR")</f>
        <v>18000</v>
      </c>
    </row>
    <row r="20" spans="1:9" ht="8.65" customHeight="1" x14ac:dyDescent="0.25">
      <c r="A20" s="112"/>
      <c r="I20" s="119"/>
    </row>
    <row r="21" spans="1:9" x14ac:dyDescent="0.25">
      <c r="A21" s="112"/>
      <c r="B21" s="103" t="s">
        <v>29</v>
      </c>
      <c r="I21" s="6">
        <f>ROUND((I9+I19)*0.0765,0)</f>
        <v>1836</v>
      </c>
    </row>
    <row r="22" spans="1:9" ht="8.65" customHeight="1" x14ac:dyDescent="0.25">
      <c r="A22" s="112"/>
      <c r="I22" s="119"/>
    </row>
    <row r="23" spans="1:9" x14ac:dyDescent="0.25">
      <c r="A23" s="112"/>
      <c r="B23" s="103" t="s">
        <v>28</v>
      </c>
      <c r="F23" s="1"/>
      <c r="G23" s="23"/>
      <c r="H23" s="1"/>
      <c r="I23" s="6">
        <f>ROUND((I9+I19+I21),0)</f>
        <v>25836</v>
      </c>
    </row>
    <row r="24" spans="1:9" ht="8.65" customHeight="1" x14ac:dyDescent="0.25">
      <c r="A24" s="112"/>
      <c r="I24" s="119"/>
    </row>
    <row r="25" spans="1:9" x14ac:dyDescent="0.25">
      <c r="A25" s="129" t="s">
        <v>6</v>
      </c>
      <c r="I25" s="119"/>
    </row>
    <row r="26" spans="1:9" x14ac:dyDescent="0.25">
      <c r="A26" s="112"/>
      <c r="B26" s="130" t="s">
        <v>9</v>
      </c>
      <c r="I26" s="119"/>
    </row>
    <row r="27" spans="1:9" hidden="1" x14ac:dyDescent="0.25">
      <c r="A27" s="112"/>
      <c r="B27" s="103" t="s">
        <v>0</v>
      </c>
      <c r="I27" s="131">
        <v>0</v>
      </c>
    </row>
    <row r="28" spans="1:9" hidden="1" x14ac:dyDescent="0.25">
      <c r="A28" s="112"/>
      <c r="I28" s="119"/>
    </row>
    <row r="29" spans="1:9" hidden="1" x14ac:dyDescent="0.25">
      <c r="A29" s="112"/>
      <c r="B29" s="103" t="s">
        <v>1</v>
      </c>
      <c r="I29" s="131">
        <v>0</v>
      </c>
    </row>
    <row r="30" spans="1:9" hidden="1" x14ac:dyDescent="0.25">
      <c r="A30" s="112"/>
      <c r="I30" s="119"/>
    </row>
    <row r="31" spans="1:9" ht="3.75" customHeight="1" x14ac:dyDescent="0.25">
      <c r="A31" s="112"/>
      <c r="I31" s="119"/>
    </row>
    <row r="32" spans="1:9" ht="15" customHeight="1" x14ac:dyDescent="0.25">
      <c r="A32" s="112"/>
      <c r="B32" s="103" t="s">
        <v>4</v>
      </c>
      <c r="F32" s="1"/>
      <c r="G32" s="2"/>
      <c r="H32" s="1"/>
      <c r="I32" s="132">
        <v>3</v>
      </c>
    </row>
    <row r="33" spans="1:9" ht="8.65" customHeight="1" x14ac:dyDescent="0.25">
      <c r="A33" s="112"/>
      <c r="F33" s="1"/>
      <c r="G33" s="2"/>
      <c r="H33" s="1"/>
      <c r="I33" s="8"/>
    </row>
    <row r="34" spans="1:9" ht="15" customHeight="1" x14ac:dyDescent="0.25">
      <c r="A34" s="112"/>
      <c r="B34" s="103" t="s">
        <v>36</v>
      </c>
      <c r="F34" s="1"/>
      <c r="G34" s="2"/>
      <c r="H34" s="1"/>
      <c r="I34" s="133">
        <v>250</v>
      </c>
    </row>
    <row r="35" spans="1:9" ht="8.65" customHeight="1" x14ac:dyDescent="0.25">
      <c r="A35" s="112"/>
      <c r="F35" s="1"/>
      <c r="G35" s="2"/>
      <c r="H35" s="1"/>
      <c r="I35" s="21"/>
    </row>
    <row r="36" spans="1:9" ht="15" customHeight="1" x14ac:dyDescent="0.25">
      <c r="A36" s="112"/>
      <c r="B36" s="103" t="s">
        <v>20</v>
      </c>
      <c r="F36" s="1"/>
      <c r="G36" s="2"/>
      <c r="H36" s="1"/>
      <c r="I36" s="134">
        <v>25</v>
      </c>
    </row>
    <row r="37" spans="1:9" ht="8.65" customHeight="1" x14ac:dyDescent="0.25">
      <c r="A37" s="112"/>
      <c r="F37" s="1"/>
      <c r="G37" s="2"/>
      <c r="H37" s="1"/>
      <c r="I37" s="5"/>
    </row>
    <row r="38" spans="1:9" ht="15" customHeight="1" x14ac:dyDescent="0.25">
      <c r="A38" s="112"/>
      <c r="B38" s="103" t="s">
        <v>29</v>
      </c>
      <c r="F38" s="1"/>
      <c r="G38" s="2"/>
      <c r="H38" s="1"/>
      <c r="I38" s="6">
        <f>ROUND((I32*I34*I36)*0.0765,0)</f>
        <v>1434</v>
      </c>
    </row>
    <row r="39" spans="1:9" ht="8.65" customHeight="1" x14ac:dyDescent="0.25">
      <c r="A39" s="112"/>
      <c r="F39" s="1"/>
      <c r="G39" s="2"/>
      <c r="H39" s="1"/>
      <c r="I39" s="16"/>
    </row>
    <row r="40" spans="1:9" ht="15" customHeight="1" x14ac:dyDescent="0.25">
      <c r="A40" s="112"/>
      <c r="B40" s="103" t="s">
        <v>10</v>
      </c>
      <c r="F40" s="1"/>
      <c r="G40" s="23"/>
      <c r="H40" s="1"/>
      <c r="I40" s="6">
        <f>ROUND((+I32*I34*I36)+I38,0)</f>
        <v>20184</v>
      </c>
    </row>
    <row r="41" spans="1:9" ht="8.65" customHeight="1" x14ac:dyDescent="0.25">
      <c r="A41" s="112"/>
      <c r="I41" s="119"/>
    </row>
    <row r="42" spans="1:9" x14ac:dyDescent="0.25">
      <c r="A42" s="129" t="s">
        <v>7</v>
      </c>
      <c r="I42" s="119"/>
    </row>
    <row r="43" spans="1:9" x14ac:dyDescent="0.25">
      <c r="A43" s="112"/>
      <c r="B43" s="130" t="s">
        <v>8</v>
      </c>
      <c r="I43" s="119"/>
    </row>
    <row r="44" spans="1:9" ht="3.75" customHeight="1" x14ac:dyDescent="0.25">
      <c r="A44" s="112"/>
      <c r="I44" s="119"/>
    </row>
    <row r="45" spans="1:9" ht="15" customHeight="1" x14ac:dyDescent="0.25">
      <c r="A45" s="112"/>
      <c r="B45" s="103" t="s">
        <v>4</v>
      </c>
      <c r="F45" s="1"/>
      <c r="G45" s="2"/>
      <c r="H45" s="1"/>
      <c r="I45" s="135">
        <v>0</v>
      </c>
    </row>
    <row r="46" spans="1:9" ht="8.65" customHeight="1" x14ac:dyDescent="0.25">
      <c r="A46" s="112"/>
      <c r="I46" s="136"/>
    </row>
    <row r="47" spans="1:9" x14ac:dyDescent="0.25">
      <c r="A47" s="112"/>
      <c r="B47" s="103" t="s">
        <v>38</v>
      </c>
      <c r="I47" s="137"/>
    </row>
    <row r="48" spans="1:9" ht="8.65" customHeight="1" x14ac:dyDescent="0.25">
      <c r="A48" s="112"/>
      <c r="I48" s="136"/>
    </row>
    <row r="49" spans="1:9" x14ac:dyDescent="0.25">
      <c r="A49" s="112"/>
      <c r="B49" s="103" t="s">
        <v>37</v>
      </c>
      <c r="I49" s="138"/>
    </row>
    <row r="50" spans="1:9" ht="8.65" customHeight="1" x14ac:dyDescent="0.25">
      <c r="A50" s="112"/>
      <c r="I50" s="119"/>
    </row>
    <row r="51" spans="1:9" x14ac:dyDescent="0.25">
      <c r="A51" s="112"/>
      <c r="B51" s="103" t="s">
        <v>29</v>
      </c>
      <c r="G51" s="139"/>
      <c r="I51" s="6">
        <f>ROUND((I45*I47*I49)*0.0765,0)</f>
        <v>0</v>
      </c>
    </row>
    <row r="52" spans="1:9" ht="8.65" customHeight="1" x14ac:dyDescent="0.25">
      <c r="A52" s="112"/>
      <c r="I52" s="119"/>
    </row>
    <row r="53" spans="1:9" x14ac:dyDescent="0.25">
      <c r="A53" s="112"/>
      <c r="B53" s="103" t="s">
        <v>11</v>
      </c>
      <c r="F53" s="1"/>
      <c r="G53" s="23"/>
      <c r="H53" s="1"/>
      <c r="I53" s="6">
        <f>ROUND((+I45*I47*I49)+I51,0)</f>
        <v>0</v>
      </c>
    </row>
    <row r="54" spans="1:9" ht="10.5" customHeight="1" x14ac:dyDescent="0.25">
      <c r="A54" s="112"/>
      <c r="I54" s="119"/>
    </row>
    <row r="55" spans="1:9" ht="24.6" customHeight="1" x14ac:dyDescent="0.25">
      <c r="A55" s="129" t="s">
        <v>2</v>
      </c>
      <c r="D55" s="140" t="s">
        <v>33</v>
      </c>
      <c r="E55" s="140"/>
      <c r="F55" s="140"/>
      <c r="G55" s="140"/>
      <c r="H55" s="1"/>
      <c r="I55" s="119"/>
    </row>
    <row r="56" spans="1:9" x14ac:dyDescent="0.25">
      <c r="A56" s="112"/>
      <c r="B56" s="103" t="s">
        <v>12</v>
      </c>
      <c r="D56" s="141" t="s">
        <v>55</v>
      </c>
      <c r="E56" s="142"/>
      <c r="F56" s="142"/>
      <c r="G56" s="143"/>
      <c r="H56" s="1"/>
      <c r="I56" s="5"/>
    </row>
    <row r="57" spans="1:9" ht="27" customHeight="1" x14ac:dyDescent="0.25">
      <c r="A57" s="112"/>
      <c r="D57" s="141"/>
      <c r="E57" s="142"/>
      <c r="F57" s="142"/>
      <c r="G57" s="143"/>
      <c r="H57" s="1"/>
      <c r="I57" s="128">
        <v>5000</v>
      </c>
    </row>
    <row r="58" spans="1:9" x14ac:dyDescent="0.25">
      <c r="A58" s="112"/>
      <c r="B58" s="103" t="s">
        <v>12</v>
      </c>
      <c r="D58" s="141"/>
      <c r="E58" s="142"/>
      <c r="F58" s="142"/>
      <c r="G58" s="143"/>
      <c r="H58" s="1"/>
      <c r="I58" s="13"/>
    </row>
    <row r="59" spans="1:9" ht="27" customHeight="1" x14ac:dyDescent="0.25">
      <c r="A59" s="112"/>
      <c r="D59" s="141"/>
      <c r="E59" s="142"/>
      <c r="F59" s="142"/>
      <c r="G59" s="143"/>
      <c r="H59" s="1"/>
      <c r="I59" s="128"/>
    </row>
    <row r="60" spans="1:9" ht="8.65" customHeight="1" x14ac:dyDescent="0.25">
      <c r="A60" s="112"/>
      <c r="D60" s="144"/>
      <c r="E60" s="144"/>
      <c r="F60" s="1"/>
      <c r="H60" s="1"/>
      <c r="I60" s="5"/>
    </row>
    <row r="61" spans="1:9" x14ac:dyDescent="0.25">
      <c r="A61" s="112"/>
      <c r="B61" s="103" t="s">
        <v>5</v>
      </c>
      <c r="F61" s="1"/>
      <c r="G61" s="2"/>
      <c r="H61" s="1"/>
      <c r="I61" s="6">
        <f>SUM(I57:I60)</f>
        <v>5000</v>
      </c>
    </row>
    <row r="62" spans="1:9" ht="8.65" customHeight="1" x14ac:dyDescent="0.25">
      <c r="A62" s="112"/>
      <c r="F62" s="1"/>
      <c r="G62" s="2"/>
      <c r="H62" s="1"/>
      <c r="I62" s="14"/>
    </row>
    <row r="63" spans="1:9" x14ac:dyDescent="0.25">
      <c r="A63" s="129" t="s">
        <v>16</v>
      </c>
      <c r="F63" s="1"/>
      <c r="H63" s="1"/>
      <c r="I63" s="5"/>
    </row>
    <row r="64" spans="1:9" x14ac:dyDescent="0.25">
      <c r="A64" s="112"/>
      <c r="B64" s="130" t="s">
        <v>35</v>
      </c>
      <c r="F64" s="1"/>
      <c r="G64" s="1"/>
      <c r="H64" s="1"/>
      <c r="I64" s="14"/>
    </row>
    <row r="65" spans="1:11" x14ac:dyDescent="0.25">
      <c r="A65" s="112"/>
      <c r="B65" s="145" t="s">
        <v>13</v>
      </c>
      <c r="F65" s="1"/>
      <c r="G65" s="1"/>
      <c r="H65" s="1"/>
      <c r="I65" s="128"/>
    </row>
    <row r="66" spans="1:11" x14ac:dyDescent="0.25">
      <c r="A66" s="112"/>
      <c r="B66" s="145" t="s">
        <v>15</v>
      </c>
      <c r="F66" s="1"/>
      <c r="G66" s="1"/>
      <c r="H66" s="1"/>
      <c r="I66" s="128"/>
    </row>
    <row r="67" spans="1:11" x14ac:dyDescent="0.25">
      <c r="A67" s="112"/>
      <c r="B67" s="145" t="s">
        <v>14</v>
      </c>
      <c r="F67" s="1"/>
      <c r="G67" s="1"/>
      <c r="H67" s="1"/>
      <c r="I67" s="128">
        <v>750</v>
      </c>
    </row>
    <row r="68" spans="1:11" x14ac:dyDescent="0.25">
      <c r="A68" s="112"/>
      <c r="B68" s="145" t="s">
        <v>58</v>
      </c>
      <c r="H68" s="1"/>
      <c r="I68" s="62"/>
    </row>
    <row r="69" spans="1:11" x14ac:dyDescent="0.25">
      <c r="A69" s="112"/>
      <c r="D69" s="146" t="s">
        <v>56</v>
      </c>
      <c r="E69" s="146"/>
      <c r="F69" s="146"/>
      <c r="G69" s="146"/>
      <c r="H69" s="1"/>
      <c r="I69" s="78">
        <v>3000</v>
      </c>
    </row>
    <row r="70" spans="1:11" x14ac:dyDescent="0.25">
      <c r="A70" s="112"/>
      <c r="D70" s="146"/>
      <c r="E70" s="146"/>
      <c r="F70" s="146"/>
      <c r="G70" s="146"/>
      <c r="H70" s="1"/>
      <c r="I70" s="61"/>
    </row>
    <row r="71" spans="1:11" x14ac:dyDescent="0.25">
      <c r="A71" s="112"/>
      <c r="D71" s="146"/>
      <c r="E71" s="146"/>
      <c r="F71" s="146"/>
      <c r="G71" s="146"/>
      <c r="H71" s="1"/>
      <c r="I71" s="61"/>
    </row>
    <row r="72" spans="1:11" x14ac:dyDescent="0.25">
      <c r="A72" s="112"/>
      <c r="D72" s="146"/>
      <c r="E72" s="146"/>
      <c r="F72" s="146"/>
      <c r="G72" s="146"/>
      <c r="H72" s="1"/>
      <c r="I72" s="61"/>
    </row>
    <row r="73" spans="1:11" x14ac:dyDescent="0.25">
      <c r="A73" s="112"/>
      <c r="B73" s="145" t="s">
        <v>24</v>
      </c>
      <c r="D73" s="3"/>
      <c r="E73" s="3"/>
      <c r="F73" s="3"/>
      <c r="G73" s="1"/>
      <c r="H73" s="1"/>
      <c r="I73" s="63"/>
    </row>
    <row r="74" spans="1:11" x14ac:dyDescent="0.25">
      <c r="A74" s="112"/>
      <c r="B74" s="145"/>
      <c r="D74" s="146" t="s">
        <v>57</v>
      </c>
      <c r="E74" s="146"/>
      <c r="F74" s="146"/>
      <c r="G74" s="146"/>
      <c r="H74" s="1"/>
      <c r="I74" s="147">
        <v>2500</v>
      </c>
    </row>
    <row r="75" spans="1:11" x14ac:dyDescent="0.25">
      <c r="A75" s="112"/>
      <c r="B75" s="145"/>
      <c r="D75" s="146"/>
      <c r="E75" s="146"/>
      <c r="F75" s="146"/>
      <c r="G75" s="146"/>
      <c r="H75" s="1"/>
      <c r="I75" s="61"/>
    </row>
    <row r="76" spans="1:11" x14ac:dyDescent="0.25">
      <c r="A76" s="112"/>
      <c r="B76" s="145"/>
      <c r="D76" s="146"/>
      <c r="E76" s="146"/>
      <c r="F76" s="146"/>
      <c r="G76" s="146"/>
      <c r="H76" s="1"/>
      <c r="I76" s="61"/>
    </row>
    <row r="77" spans="1:11" ht="8.65" customHeight="1" x14ac:dyDescent="0.25">
      <c r="A77" s="112"/>
      <c r="D77" s="146"/>
      <c r="E77" s="146"/>
      <c r="F77" s="146"/>
      <c r="G77" s="146"/>
      <c r="H77" s="1"/>
      <c r="I77" s="13"/>
    </row>
    <row r="78" spans="1:11" x14ac:dyDescent="0.25">
      <c r="A78" s="112"/>
      <c r="B78" s="103" t="s">
        <v>17</v>
      </c>
      <c r="D78" s="148"/>
      <c r="E78" s="148"/>
      <c r="F78" s="148"/>
      <c r="G78" s="148"/>
      <c r="H78" s="1"/>
      <c r="I78" s="6">
        <f>SUM(I65:I76)</f>
        <v>6250</v>
      </c>
    </row>
    <row r="79" spans="1:11" ht="8.65" customHeight="1" x14ac:dyDescent="0.25">
      <c r="A79" s="112"/>
      <c r="D79" s="149"/>
      <c r="E79" s="149"/>
      <c r="F79" s="149"/>
      <c r="G79" s="149"/>
      <c r="I79" s="119"/>
    </row>
    <row r="80" spans="1:11" ht="16.5" thickBot="1" x14ac:dyDescent="0.3">
      <c r="A80" s="118" t="s">
        <v>3</v>
      </c>
      <c r="I80" s="15">
        <f>IF((I23+I40+I53+I61+I78)&lt;=60000,(I23+I40+I53+I61+I78),"ERROR")</f>
        <v>57270</v>
      </c>
      <c r="K80" s="150"/>
    </row>
    <row r="81" spans="1:9" ht="8.65" customHeight="1" thickTop="1" x14ac:dyDescent="0.25">
      <c r="A81" s="112"/>
      <c r="I81" s="151"/>
    </row>
    <row r="82" spans="1:9" x14ac:dyDescent="0.25">
      <c r="A82" s="112"/>
      <c r="B82" s="148" t="s">
        <v>31</v>
      </c>
      <c r="C82" s="148"/>
      <c r="I82" s="152"/>
    </row>
    <row r="83" spans="1:9" ht="67.5" customHeight="1" x14ac:dyDescent="0.25">
      <c r="A83" s="112"/>
      <c r="B83" s="153"/>
      <c r="C83" s="153"/>
      <c r="D83" s="153"/>
      <c r="E83" s="153"/>
      <c r="F83" s="153"/>
      <c r="G83" s="153"/>
      <c r="I83" s="152"/>
    </row>
    <row r="84" spans="1:9" x14ac:dyDescent="0.25">
      <c r="A84" s="112"/>
      <c r="I84" s="152"/>
    </row>
    <row r="85" spans="1:9" ht="27.75" customHeight="1" thickBot="1" x14ac:dyDescent="0.3">
      <c r="A85" s="154" t="s">
        <v>32</v>
      </c>
      <c r="B85" s="155"/>
      <c r="C85" s="155"/>
      <c r="D85" s="155"/>
      <c r="E85" s="155"/>
      <c r="F85" s="155"/>
      <c r="G85" s="155"/>
      <c r="H85" s="156"/>
      <c r="I85" s="157"/>
    </row>
    <row r="86" spans="1:9" ht="15.75" thickTop="1" x14ac:dyDescent="0.25"/>
  </sheetData>
  <sheetProtection algorithmName="SHA-512" hashValue="quOY5+aCtrPY46LkCTkjC87i3On1kKsyP50S0JiKDHG+6lAKU6hXIj4lhaq4S8uJUb511TjTeE3zVjP6OzEf0g==" saltValue="b7cuL2TtLq260uYe9KxNyg==" spinCount="100000" sheet="1" objects="1" scenarios="1"/>
  <mergeCells count="15">
    <mergeCell ref="D74:G77"/>
    <mergeCell ref="B83:G83"/>
    <mergeCell ref="A85:G85"/>
    <mergeCell ref="D16:E16"/>
    <mergeCell ref="D17:E17"/>
    <mergeCell ref="D55:G55"/>
    <mergeCell ref="D56:G57"/>
    <mergeCell ref="D58:G59"/>
    <mergeCell ref="D69:G72"/>
    <mergeCell ref="D15:E15"/>
    <mergeCell ref="A1:I1"/>
    <mergeCell ref="B6:F6"/>
    <mergeCell ref="D12:E12"/>
    <mergeCell ref="D13:E13"/>
    <mergeCell ref="D14:E14"/>
  </mergeCells>
  <printOptions horizontalCentered="1" verticalCentered="1"/>
  <pageMargins left="0.25" right="0.25" top="0.75" bottom="0.75" header="0.3" footer="0.3"/>
  <pageSetup scale="93" fitToHeight="0" orientation="portrait" r:id="rId1"/>
  <rowBreaks count="1" manualBreakCount="1">
    <brk id="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Proposal Dev. Budget Worksheet</vt:lpstr>
      <vt:lpstr>Instructions</vt:lpstr>
      <vt:lpstr>Sample</vt:lpstr>
      <vt:lpstr>'Proposal Dev. Budget Worksheet'!Print_Area</vt:lpstr>
      <vt:lpstr>Sample!Print_Area</vt:lpstr>
      <vt:lpstr>'Proposal Dev. Budget Worksheet'!Print_Titles</vt:lpstr>
      <vt:lpstr>Sample!Print_Titles</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wbarnett</dc:creator>
  <cp:lastModifiedBy>Sytsema-Geiger, Sheri</cp:lastModifiedBy>
  <cp:lastPrinted>2024-02-05T16:23:18Z</cp:lastPrinted>
  <dcterms:created xsi:type="dcterms:W3CDTF">2013-12-18T16:18:56Z</dcterms:created>
  <dcterms:modified xsi:type="dcterms:W3CDTF">2024-02-05T16:37:14Z</dcterms:modified>
</cp:coreProperties>
</file>